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9"/>
  <workbookPr/>
  <mc:AlternateContent xmlns:mc="http://schemas.openxmlformats.org/markup-compatibility/2006">
    <mc:Choice Requires="x15">
      <x15ac:absPath xmlns:x15ac="http://schemas.microsoft.com/office/spreadsheetml/2010/11/ac" url="Z:\WorldRiskReport\2019\WeltRisikoIndex\"/>
    </mc:Choice>
  </mc:AlternateContent>
  <xr:revisionPtr revIDLastSave="0" documentId="13_ncr:1_{A74F297E-C2EA-4546-96C7-3157153D5EBF}" xr6:coauthVersionLast="36" xr6:coauthVersionMax="36" xr10:uidLastSave="{00000000-0000-0000-0000-000000000000}"/>
  <bookViews>
    <workbookView xWindow="0" yWindow="0" windowWidth="26688" windowHeight="13524" xr2:uid="{00000000-000D-0000-FFFF-FFFF00000000}"/>
  </bookViews>
  <sheets>
    <sheet name="Übersicht" sheetId="1" r:id="rId1"/>
    <sheet name="Africa" sheetId="2" r:id="rId2"/>
    <sheet name="America" sheetId="3" r:id="rId3"/>
    <sheet name="Asia" sheetId="4" r:id="rId4"/>
    <sheet name="Europe" sheetId="5" r:id="rId5"/>
    <sheet name="Oceania" sheetId="6" r:id="rId6"/>
  </sheets>
  <definedNames>
    <definedName name="_xlnm._FilterDatabase" localSheetId="0" hidden="1">Übersicht!$A$1:$K$1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5" l="1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D17" i="6"/>
  <c r="E17" i="6"/>
  <c r="F17" i="6"/>
  <c r="G17" i="6"/>
  <c r="C18" i="6"/>
  <c r="D18" i="6"/>
  <c r="E18" i="6"/>
  <c r="F18" i="6"/>
  <c r="G18" i="6"/>
  <c r="C20" i="6"/>
  <c r="D20" i="6"/>
  <c r="E20" i="6"/>
  <c r="F20" i="6"/>
  <c r="G20" i="6"/>
  <c r="C21" i="6"/>
  <c r="D21" i="6"/>
  <c r="E21" i="6"/>
  <c r="F21" i="6"/>
  <c r="G21" i="6"/>
  <c r="H15" i="6"/>
  <c r="H14" i="6"/>
  <c r="H13" i="6"/>
  <c r="H21" i="6"/>
  <c r="H52" i="4"/>
  <c r="H42" i="3"/>
  <c r="H20" i="6"/>
  <c r="C42" i="3"/>
  <c r="D42" i="3"/>
  <c r="E42" i="3"/>
  <c r="F42" i="3"/>
  <c r="C43" i="3"/>
  <c r="D43" i="3"/>
  <c r="E43" i="3"/>
  <c r="F43" i="3"/>
  <c r="H43" i="3"/>
  <c r="G42" i="3"/>
  <c r="G43" i="3"/>
  <c r="G35" i="3"/>
  <c r="C52" i="4"/>
  <c r="D52" i="4"/>
  <c r="E52" i="4"/>
  <c r="F52" i="4"/>
  <c r="G52" i="4"/>
  <c r="C53" i="4"/>
  <c r="D53" i="4"/>
  <c r="E53" i="4"/>
  <c r="F53" i="4"/>
  <c r="G53" i="4"/>
  <c r="H53" i="4"/>
  <c r="G45" i="4"/>
  <c r="C53" i="5"/>
  <c r="D53" i="5"/>
  <c r="E53" i="5"/>
  <c r="F53" i="5"/>
  <c r="G53" i="5"/>
  <c r="C54" i="5"/>
  <c r="D54" i="5"/>
  <c r="E54" i="5"/>
  <c r="F54" i="5"/>
  <c r="G54" i="5"/>
  <c r="H53" i="5"/>
  <c r="H46" i="5"/>
  <c r="H50" i="5"/>
  <c r="C63" i="2"/>
  <c r="D63" i="2"/>
  <c r="E63" i="2"/>
  <c r="F63" i="2"/>
  <c r="G63" i="2"/>
  <c r="C64" i="2"/>
  <c r="D64" i="2"/>
  <c r="E64" i="2"/>
  <c r="F64" i="2"/>
  <c r="G64" i="2"/>
  <c r="H64" i="2"/>
  <c r="H63" i="2"/>
  <c r="H61" i="2"/>
  <c r="H50" i="4"/>
  <c r="F49" i="4"/>
  <c r="E49" i="4"/>
  <c r="D50" i="4"/>
  <c r="F39" i="3"/>
  <c r="C60" i="2"/>
  <c r="E58" i="2"/>
  <c r="C57" i="2"/>
  <c r="G58" i="2"/>
  <c r="C56" i="2"/>
  <c r="C61" i="2"/>
  <c r="E61" i="2"/>
  <c r="G61" i="2"/>
  <c r="D56" i="2"/>
  <c r="D59" i="2"/>
  <c r="D61" i="2"/>
  <c r="F58" i="2"/>
  <c r="E56" i="2"/>
  <c r="D57" i="2"/>
  <c r="E60" i="2"/>
  <c r="F57" i="2"/>
  <c r="E57" i="2"/>
  <c r="E59" i="2"/>
  <c r="G60" i="2"/>
  <c r="F56" i="2"/>
  <c r="G56" i="2"/>
  <c r="C58" i="2"/>
  <c r="F59" i="2"/>
  <c r="H56" i="2"/>
  <c r="D40" i="3"/>
  <c r="H40" i="3"/>
  <c r="C37" i="3"/>
  <c r="G37" i="3"/>
  <c r="E40" i="3"/>
  <c r="E39" i="3"/>
  <c r="C49" i="4"/>
  <c r="G50" i="4"/>
  <c r="E46" i="4"/>
  <c r="E50" i="5"/>
  <c r="F50" i="5"/>
  <c r="C51" i="5"/>
  <c r="G51" i="5"/>
  <c r="E51" i="5"/>
  <c r="D51" i="5"/>
  <c r="H51" i="5"/>
  <c r="F49" i="5"/>
  <c r="H18" i="6"/>
  <c r="H17" i="6"/>
  <c r="H16" i="6"/>
  <c r="C46" i="5"/>
  <c r="G46" i="5"/>
  <c r="C48" i="5"/>
  <c r="E49" i="5"/>
  <c r="G50" i="5"/>
  <c r="D46" i="5"/>
  <c r="F47" i="5"/>
  <c r="H48" i="5"/>
  <c r="D50" i="5"/>
  <c r="F51" i="5"/>
  <c r="E47" i="5"/>
  <c r="G48" i="5"/>
  <c r="C50" i="5"/>
  <c r="D48" i="5"/>
  <c r="E46" i="5"/>
  <c r="C47" i="5"/>
  <c r="G47" i="5"/>
  <c r="E48" i="5"/>
  <c r="C49" i="5"/>
  <c r="G49" i="5"/>
  <c r="F46" i="5"/>
  <c r="D47" i="5"/>
  <c r="H47" i="5"/>
  <c r="F48" i="5"/>
  <c r="D49" i="5"/>
  <c r="H49" i="5"/>
  <c r="C45" i="4"/>
  <c r="E48" i="4"/>
  <c r="E50" i="4"/>
  <c r="D45" i="4"/>
  <c r="H45" i="4"/>
  <c r="F46" i="4"/>
  <c r="D47" i="4"/>
  <c r="H47" i="4"/>
  <c r="F48" i="4"/>
  <c r="D49" i="4"/>
  <c r="H49" i="4"/>
  <c r="F50" i="4"/>
  <c r="C47" i="4"/>
  <c r="G47" i="4"/>
  <c r="G49" i="4"/>
  <c r="E45" i="4"/>
  <c r="C46" i="4"/>
  <c r="G46" i="4"/>
  <c r="E47" i="4"/>
  <c r="C48" i="4"/>
  <c r="G48" i="4"/>
  <c r="C50" i="4"/>
  <c r="F45" i="4"/>
  <c r="D46" i="4"/>
  <c r="H46" i="4"/>
  <c r="F47" i="4"/>
  <c r="D48" i="4"/>
  <c r="H48" i="4"/>
  <c r="E36" i="3"/>
  <c r="E38" i="3"/>
  <c r="G39" i="3"/>
  <c r="D35" i="3"/>
  <c r="H35" i="3"/>
  <c r="F36" i="3"/>
  <c r="D37" i="3"/>
  <c r="H37" i="3"/>
  <c r="F38" i="3"/>
  <c r="D39" i="3"/>
  <c r="H39" i="3"/>
  <c r="F40" i="3"/>
  <c r="C39" i="3"/>
  <c r="E35" i="3"/>
  <c r="C36" i="3"/>
  <c r="G36" i="3"/>
  <c r="E37" i="3"/>
  <c r="C38" i="3"/>
  <c r="G38" i="3"/>
  <c r="C40" i="3"/>
  <c r="G40" i="3"/>
  <c r="C35" i="3"/>
  <c r="F35" i="3"/>
  <c r="D36" i="3"/>
  <c r="H36" i="3"/>
  <c r="F37" i="3"/>
  <c r="D38" i="3"/>
  <c r="H38" i="3"/>
  <c r="D58" i="2"/>
  <c r="H58" i="2"/>
  <c r="H59" i="2"/>
  <c r="F60" i="2"/>
  <c r="F61" i="2"/>
  <c r="H60" i="2"/>
  <c r="H57" i="2"/>
  <c r="D60" i="2"/>
  <c r="G59" i="2"/>
  <c r="G57" i="2"/>
  <c r="C59" i="2"/>
</calcChain>
</file>

<file path=xl/sharedStrings.xml><?xml version="1.0" encoding="utf-8"?>
<sst xmlns="http://schemas.openxmlformats.org/spreadsheetml/2006/main" count="1031" uniqueCount="539">
  <si>
    <t>Name</t>
  </si>
  <si>
    <t>ISO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</si>
  <si>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</si>
  <si>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</si>
  <si>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</si>
  <si>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</si>
  <si>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</si>
  <si>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</si>
  <si>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</si>
  <si>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</si>
  <si>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</si>
  <si>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</si>
  <si>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</si>
  <si>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</si>
  <si>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</si>
  <si>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</si>
  <si>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</si>
  <si>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</si>
  <si>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</si>
  <si>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</si>
  <si>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</si>
  <si>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</si>
  <si>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</si>
  <si>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</si>
  <si>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</si>
  <si>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</si>
  <si>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</si>
  <si>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</si>
  <si>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</si>
  <si>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</si>
  <si>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</si>
  <si>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</si>
  <si>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Belgium</t>
  </si>
  <si>
    <t>BEL</t>
  </si>
  <si>
    <t>Belize</t>
  </si>
  <si>
    <t>BLZ</t>
  </si>
  <si>
    <t>Benin</t>
  </si>
  <si>
    <t>BEN</t>
  </si>
  <si>
    <t>Bhutan</t>
  </si>
  <si>
    <t>BTN</t>
  </si>
  <si>
    <t>Bolivarian Republic of Venezuela</t>
  </si>
  <si>
    <t>VEN</t>
  </si>
  <si>
    <t>Bosnia and Herzegovina</t>
  </si>
  <si>
    <t>BIH</t>
  </si>
  <si>
    <t>Botswana</t>
  </si>
  <si>
    <t>BWA</t>
  </si>
  <si>
    <t>Brazil</t>
  </si>
  <si>
    <t>BRA</t>
  </si>
  <si>
    <t>Brunei Darussalam</t>
  </si>
  <si>
    <t>BRN</t>
  </si>
  <si>
    <t>Bulgaria</t>
  </si>
  <si>
    <t>BGR</t>
  </si>
  <si>
    <t>Burkina Faso</t>
  </si>
  <si>
    <t>BFA</t>
  </si>
  <si>
    <t>Burundi</t>
  </si>
  <si>
    <t>BDI</t>
  </si>
  <si>
    <t>Cambodia</t>
  </si>
  <si>
    <t>KHM</t>
  </si>
  <si>
    <t>Cameroon</t>
  </si>
  <si>
    <t>CMR</t>
  </si>
  <si>
    <t>Canada</t>
  </si>
  <si>
    <t>CAN</t>
  </si>
  <si>
    <t>Cape Verde</t>
  </si>
  <si>
    <t>CPV</t>
  </si>
  <si>
    <t>Central African Republic</t>
  </si>
  <si>
    <t>CAF</t>
  </si>
  <si>
    <t>Chad</t>
  </si>
  <si>
    <t>TCD</t>
  </si>
  <si>
    <t>Chile</t>
  </si>
  <si>
    <t>CHL</t>
  </si>
  <si>
    <t>China</t>
  </si>
  <si>
    <t>CHN</t>
  </si>
  <si>
    <t>Colombia</t>
  </si>
  <si>
    <t>COL</t>
  </si>
  <si>
    <t>Comoros</t>
  </si>
  <si>
    <t>COM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</si>
  <si>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</si>
  <si>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</si>
  <si>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</si>
  <si>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</si>
  <si>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</si>
  <si>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</si>
  <si>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</si>
  <si>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</si>
  <si>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</si>
  <si>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</si>
  <si>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 Republic</t>
  </si>
  <si>
    <t>CZE</t>
  </si>
  <si>
    <t>Democratic Republic of Congo</t>
  </si>
  <si>
    <t>COD</t>
  </si>
  <si>
    <t>Denmark</t>
  </si>
  <si>
    <t>DNK</t>
  </si>
  <si>
    <t>Djibouti</t>
  </si>
  <si>
    <t>DJI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</si>
  <si>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</si>
  <si>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</si>
  <si>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</si>
  <si>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</si>
  <si>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</si>
  <si>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</si>
  <si>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</si>
  <si>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</si>
  <si>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</si>
  <si>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</si>
  <si>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</si>
  <si>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</si>
  <si>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</si>
  <si>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EST</t>
  </si>
  <si>
    <t>Ethiopia</t>
  </si>
  <si>
    <t>ETH</t>
  </si>
  <si>
    <t>Federated States of Micronesia</t>
  </si>
  <si>
    <t>FSM</t>
  </si>
  <si>
    <t>Fiji</t>
  </si>
  <si>
    <t>FJI</t>
  </si>
  <si>
    <t>Finland</t>
  </si>
  <si>
    <t>FIN</t>
  </si>
  <si>
    <t>France</t>
  </si>
  <si>
    <t>FRA</t>
  </si>
  <si>
    <t>Gabon</t>
  </si>
  <si>
    <t>GAB</t>
  </si>
  <si>
    <t>Gambia</t>
  </si>
  <si>
    <t>GMB</t>
  </si>
  <si>
    <t>Georgia</t>
  </si>
  <si>
    <t>GEO</t>
  </si>
  <si>
    <t>Germany</t>
  </si>
  <si>
    <t>DEU</t>
  </si>
  <si>
    <t>Ghana</t>
  </si>
  <si>
    <t>GHA</t>
  </si>
  <si>
    <t>Greece</t>
  </si>
  <si>
    <t>GRC</t>
  </si>
  <si>
    <t>Grenada</t>
  </si>
  <si>
    <t>GRD</t>
  </si>
  <si>
    <t>Guatemala</t>
  </si>
  <si>
    <t>GTM</t>
  </si>
  <si>
    <t>Guinea</t>
  </si>
  <si>
    <t>GIN</t>
  </si>
  <si>
    <t>Guinea-Bissau</t>
  </si>
  <si>
    <t>GNB</t>
  </si>
  <si>
    <t>Guyana</t>
  </si>
  <si>
    <t>GUY</t>
  </si>
  <si>
    <t>Haiti</t>
  </si>
  <si>
    <t>HTI</t>
  </si>
  <si>
    <t>Honduras</t>
  </si>
  <si>
    <t>HND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</si>
  <si>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</si>
  <si>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</si>
  <si>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</si>
  <si>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</si>
  <si>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</si>
  <si>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</si>
  <si>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</si>
  <si>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</si>
  <si>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Iraq</t>
  </si>
  <si>
    <t>IRQ</t>
  </si>
  <si>
    <t>Ireland</t>
  </si>
  <si>
    <t>IRL</t>
  </si>
  <si>
    <t>Islamic Republic of Iran</t>
  </si>
  <si>
    <t>IRN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</si>
  <si>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</si>
  <si>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</si>
  <si>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</si>
  <si>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</si>
  <si>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</si>
  <si>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</si>
  <si>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</si>
  <si>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</si>
  <si>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</si>
  <si>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</si>
  <si>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</si>
  <si>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</si>
  <si>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</si>
  <si>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</si>
  <si>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</si>
  <si>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</si>
  <si>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</si>
  <si>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</si>
  <si>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</si>
  <si>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</si>
  <si>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 People's Democratic Republic</t>
  </si>
  <si>
    <t>LAO</t>
  </si>
  <si>
    <t>Latvia</t>
  </si>
  <si>
    <t>LVA</t>
  </si>
  <si>
    <t>Lebanon</t>
  </si>
  <si>
    <t>LBN</t>
  </si>
  <si>
    <t>Lesotho</t>
  </si>
  <si>
    <t>LSO</t>
  </si>
  <si>
    <t>Liberia</t>
  </si>
  <si>
    <t>LBR</t>
  </si>
  <si>
    <t>Libyan Arab Jamahiriya</t>
  </si>
  <si>
    <t>LBY</t>
  </si>
  <si>
    <t>Lithuania</t>
  </si>
  <si>
    <t>LTU</t>
  </si>
  <si>
    <t>Luxembourg</t>
  </si>
  <si>
    <t>LUX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</si>
  <si>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</si>
  <si>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</si>
  <si>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</si>
  <si>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</si>
  <si>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</si>
  <si>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</si>
  <si>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</si>
  <si>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</si>
  <si>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Mali</t>
  </si>
  <si>
    <t>MLI</t>
  </si>
  <si>
    <t>Malta</t>
  </si>
  <si>
    <t>MLT</t>
  </si>
  <si>
    <t>Mauritania</t>
  </si>
  <si>
    <t>MRT</t>
  </si>
  <si>
    <t>Mauritius</t>
  </si>
  <si>
    <t>MUS</t>
  </si>
  <si>
    <t>Mexico</t>
  </si>
  <si>
    <t>MEX</t>
  </si>
  <si>
    <t>Republic of Moldova</t>
  </si>
  <si>
    <t>MDA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</si>
  <si>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</si>
  <si>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</si>
  <si>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</si>
  <si>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</si>
  <si>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</si>
  <si>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</si>
  <si>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</si>
  <si>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</si>
  <si>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</si>
  <si>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</si>
  <si>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</si>
  <si>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</si>
  <si>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Nepal</t>
  </si>
  <si>
    <t>NPL</t>
  </si>
  <si>
    <t>Netherlands</t>
  </si>
  <si>
    <t>NLD</t>
  </si>
  <si>
    <t>New Zealand</t>
  </si>
  <si>
    <t>NZL</t>
  </si>
  <si>
    <t>Nicaragua</t>
  </si>
  <si>
    <t>NIC</t>
  </si>
  <si>
    <t>Niger</t>
  </si>
  <si>
    <t>NER</t>
  </si>
  <si>
    <t>Nigeria</t>
  </si>
  <si>
    <t>NGA</t>
  </si>
  <si>
    <t>Norway</t>
  </si>
  <si>
    <t>NOR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</si>
  <si>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</si>
  <si>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</si>
  <si>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</si>
  <si>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</si>
  <si>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</si>
  <si>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</si>
  <si>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</si>
  <si>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</si>
  <si>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</si>
  <si>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</si>
  <si>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</si>
  <si>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</si>
  <si>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</si>
  <si>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</si>
  <si>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Plurinational State of Bolivia</t>
  </si>
  <si>
    <t>BOL</t>
  </si>
  <si>
    <t>Poland</t>
  </si>
  <si>
    <t>POL</t>
  </si>
  <si>
    <t>Portugal</t>
  </si>
  <si>
    <t>PRT</t>
  </si>
  <si>
    <t>Qatar</t>
  </si>
  <si>
    <t>QAT</t>
  </si>
  <si>
    <t>Republic of Congo</t>
  </si>
  <si>
    <t>COG</t>
  </si>
  <si>
    <t>Republic of Korea</t>
  </si>
  <si>
    <t>KOR</t>
  </si>
  <si>
    <t>Romania</t>
  </si>
  <si>
    <t>ROU</t>
  </si>
  <si>
    <t>Russian Federation</t>
  </si>
  <si>
    <t>RUS</t>
  </si>
  <si>
    <t>Rwanda</t>
  </si>
  <si>
    <t>RWA</t>
  </si>
  <si>
    <t>Saint Lucia</t>
  </si>
  <si>
    <t>LCA</t>
  </si>
  <si>
    <t>Saint Vincent and the Grenadines</t>
  </si>
  <si>
    <t>VCT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</si>
  <si>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</si>
  <si>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</si>
  <si>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</si>
  <si>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</si>
  <si>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</si>
  <si>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</si>
  <si>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</si>
  <si>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</si>
  <si>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</si>
  <si>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</si>
  <si>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</si>
  <si>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</si>
  <si>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Sierra Leone</t>
  </si>
  <si>
    <t>SLE</t>
  </si>
  <si>
    <t>Singapore</t>
  </si>
  <si>
    <t>SGP</t>
  </si>
  <si>
    <t>Slovakia</t>
  </si>
  <si>
    <t>SVK</t>
  </si>
  <si>
    <t>Slovenia</t>
  </si>
  <si>
    <t>SVN</t>
  </si>
  <si>
    <t>Solomon Islands</t>
  </si>
  <si>
    <t>SLB</t>
  </si>
  <si>
    <t>South Africa</t>
  </si>
  <si>
    <t>ZAF</t>
  </si>
  <si>
    <t>Spain</t>
  </si>
  <si>
    <t>ESP</t>
  </si>
  <si>
    <t>Sri Lanka</t>
  </si>
  <si>
    <t>LKA</t>
  </si>
  <si>
    <t>Sudan</t>
  </si>
  <si>
    <t>SDN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</si>
  <si>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</si>
  <si>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</si>
  <si>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</si>
  <si>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</si>
  <si>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</si>
  <si>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</si>
  <si>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</si>
  <si>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</si>
  <si>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Syrian Arab Republic</t>
  </si>
  <si>
    <t>SYR</t>
  </si>
  <si>
    <t>Tajikistan</t>
  </si>
  <si>
    <t>TJK</t>
  </si>
  <si>
    <t>Thailand</t>
  </si>
  <si>
    <t>THA</t>
  </si>
  <si>
    <t>The former Yugoslav Republic of Macedonia</t>
  </si>
  <si>
    <t>MKD</t>
  </si>
  <si>
    <t>Timor-Leste</t>
  </si>
  <si>
    <t>TLS</t>
  </si>
  <si>
    <t>Togo</t>
  </si>
  <si>
    <t>TGO</t>
  </si>
  <si>
    <t>Tonga</t>
  </si>
  <si>
    <t>TON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</si>
  <si>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</si>
  <si>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</si>
  <si>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</si>
  <si>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</si>
  <si>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</si>
  <si>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</si>
  <si>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</si>
  <si>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</si>
  <si>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</si>
  <si>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</si>
  <si>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</si>
  <si>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</si>
  <si>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</si>
  <si>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</si>
  <si>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 of Great Britain and Northern Ireland</t>
  </si>
  <si>
    <t>GBR</t>
  </si>
  <si>
    <t>United Republic of Tanzania</t>
  </si>
  <si>
    <t>TZA</t>
  </si>
  <si>
    <t>United States of America</t>
  </si>
  <si>
    <t>USA</t>
  </si>
  <si>
    <t>Uruguay</t>
  </si>
  <si>
    <t>URY</t>
  </si>
  <si>
    <t>Uzbekistan</t>
  </si>
  <si>
    <t>UZB</t>
  </si>
  <si>
    <t>Vanuatu</t>
  </si>
  <si>
    <t>VUT</t>
  </si>
  <si>
    <t>Viet Nam</t>
  </si>
  <si>
    <t>VNM</t>
  </si>
  <si>
    <t>Yemen</t>
  </si>
  <si>
    <t>YEM</t>
  </si>
  <si>
    <t>Zambia</t>
  </si>
  <si>
    <t>ZMB</t>
  </si>
  <si>
    <t>Zimbabwe</t>
  </si>
  <si>
    <t>ZWE</t>
  </si>
  <si>
    <t>Minimum</t>
  </si>
  <si>
    <t>Maximum</t>
  </si>
  <si>
    <t>1. Quintil</t>
  </si>
  <si>
    <t>2. Quintil</t>
  </si>
  <si>
    <t>3. Quintil</t>
  </si>
  <si>
    <t>4. Quintil</t>
  </si>
  <si>
    <t>Lack of Adaption</t>
  </si>
  <si>
    <t>Lack of Coping</t>
  </si>
  <si>
    <t>Vulnerability</t>
  </si>
  <si>
    <t>Exposition</t>
  </si>
  <si>
    <t>WorldRiskIndex</t>
  </si>
  <si>
    <t>Susceptibility</t>
  </si>
  <si>
    <t>Median</t>
  </si>
  <si>
    <t>Mittelwert</t>
  </si>
  <si>
    <t>ISOAlpha</t>
  </si>
  <si>
    <t>Land</t>
  </si>
  <si>
    <t>Albanien</t>
  </si>
  <si>
    <t>Vereinigte Arabische Emirate</t>
  </si>
  <si>
    <t>Argentinien</t>
  </si>
  <si>
    <t>Armenien</t>
  </si>
  <si>
    <t>Australien</t>
  </si>
  <si>
    <t>Österreich</t>
  </si>
  <si>
    <t>Aserbaidschan</t>
  </si>
  <si>
    <t>Belgien</t>
  </si>
  <si>
    <t>Bangladesch</t>
  </si>
  <si>
    <t>Bulgarien</t>
  </si>
  <si>
    <t>Bosnien und Herzegowina</t>
  </si>
  <si>
    <t>Weißrussland</t>
  </si>
  <si>
    <t>Bolivia</t>
  </si>
  <si>
    <t>Bolivien</t>
  </si>
  <si>
    <t>Brasilien</t>
  </si>
  <si>
    <t>Zentralafrikanische Republik</t>
  </si>
  <si>
    <t>Kanada</t>
  </si>
  <si>
    <t>Schweiz</t>
  </si>
  <si>
    <t>Elfenbeinküste</t>
  </si>
  <si>
    <t>Kamerun</t>
  </si>
  <si>
    <t>Congo</t>
  </si>
  <si>
    <t>Kongo</t>
  </si>
  <si>
    <t>Kolumbien</t>
  </si>
  <si>
    <t>Komoren</t>
  </si>
  <si>
    <t>Kap Verde</t>
  </si>
  <si>
    <t>Kuba</t>
  </si>
  <si>
    <t>Zypern</t>
  </si>
  <si>
    <t>Tschechische Republik</t>
  </si>
  <si>
    <t>Deutschland</t>
  </si>
  <si>
    <t>Dschibuti</t>
  </si>
  <si>
    <t>Dänemark</t>
  </si>
  <si>
    <t>Dominikanische Republik</t>
  </si>
  <si>
    <t>Algerien</t>
  </si>
  <si>
    <t>Ägypten</t>
  </si>
  <si>
    <t>Spanien</t>
  </si>
  <si>
    <t>Estland</t>
  </si>
  <si>
    <t>Äthiopien</t>
  </si>
  <si>
    <t>Finnland</t>
  </si>
  <si>
    <t>Fidschi</t>
  </si>
  <si>
    <t>Frankreich</t>
  </si>
  <si>
    <t>Gabun</t>
  </si>
  <si>
    <t>United Kingdom</t>
  </si>
  <si>
    <t>Vereinigtes Königreich</t>
  </si>
  <si>
    <t>Georgien</t>
  </si>
  <si>
    <t>Äqutorialguinea</t>
  </si>
  <si>
    <t>Griechenland</t>
  </si>
  <si>
    <t>Kroatien</t>
  </si>
  <si>
    <t>Ungarn</t>
  </si>
  <si>
    <t>Indonesien</t>
  </si>
  <si>
    <t>Indien</t>
  </si>
  <si>
    <t>Irland</t>
  </si>
  <si>
    <t>Iran (Islamic Republic of)</t>
  </si>
  <si>
    <t>Iran</t>
  </si>
  <si>
    <t>Irak</t>
  </si>
  <si>
    <t>Island</t>
  </si>
  <si>
    <t>Italien</t>
  </si>
  <si>
    <t>Jamaika</t>
  </si>
  <si>
    <t>Jordanien</t>
  </si>
  <si>
    <t>Kasachstan</t>
  </si>
  <si>
    <t>Kenia</t>
  </si>
  <si>
    <t>Kirgisistan</t>
  </si>
  <si>
    <t>Kambodscha</t>
  </si>
  <si>
    <t>Korea, Republic of</t>
  </si>
  <si>
    <t>Südkorea</t>
  </si>
  <si>
    <t>Laos</t>
  </si>
  <si>
    <t>Libanon</t>
  </si>
  <si>
    <t>Libyen</t>
  </si>
  <si>
    <t>Litauen</t>
  </si>
  <si>
    <t>Luxemburg</t>
  </si>
  <si>
    <t>Lettland</t>
  </si>
  <si>
    <t>Marokko</t>
  </si>
  <si>
    <t>Moldawien</t>
  </si>
  <si>
    <t>Madagaskar</t>
  </si>
  <si>
    <t>Mexiko</t>
  </si>
  <si>
    <t>Mongolei</t>
  </si>
  <si>
    <t>Mosambik</t>
  </si>
  <si>
    <t>Mauretanien</t>
  </si>
  <si>
    <t>Niederlande</t>
  </si>
  <si>
    <t>Norwegen</t>
  </si>
  <si>
    <t>Neuseeland</t>
  </si>
  <si>
    <t>Philippinen</t>
  </si>
  <si>
    <t>Papua-Neuguinea</t>
  </si>
  <si>
    <t>Polen</t>
  </si>
  <si>
    <t>Katar</t>
  </si>
  <si>
    <t>Rumänien</t>
  </si>
  <si>
    <t>Russia</t>
  </si>
  <si>
    <t>Russische Föderation</t>
  </si>
  <si>
    <t>Ruanda</t>
  </si>
  <si>
    <t>Saudi-Arabien</t>
  </si>
  <si>
    <t>Singapur</t>
  </si>
  <si>
    <t>Solomonen</t>
  </si>
  <si>
    <t>Serbien</t>
  </si>
  <si>
    <t>Surinam</t>
  </si>
  <si>
    <t>Slowakei</t>
  </si>
  <si>
    <t>Slowenien</t>
  </si>
  <si>
    <t>Schweden</t>
  </si>
  <si>
    <t>Swasiland</t>
  </si>
  <si>
    <t>Seychellen</t>
  </si>
  <si>
    <t>Syrien</t>
  </si>
  <si>
    <t>Tschad</t>
  </si>
  <si>
    <t>Tadschikistan</t>
  </si>
  <si>
    <t>Trinidad und Tobago</t>
  </si>
  <si>
    <t>Tunesien</t>
  </si>
  <si>
    <t>Türkei</t>
  </si>
  <si>
    <t>Tansania</t>
  </si>
  <si>
    <t>United States</t>
  </si>
  <si>
    <t>Vereinigte Staaten von Amerika</t>
  </si>
  <si>
    <t>Usbekistan</t>
  </si>
  <si>
    <t>Venezuela</t>
  </si>
  <si>
    <t>Vietnam</t>
  </si>
  <si>
    <t>Samao</t>
  </si>
  <si>
    <t>Jemen</t>
  </si>
  <si>
    <t>Südafrika</t>
  </si>
  <si>
    <t>Sambia</t>
  </si>
  <si>
    <t>Simbabwe</t>
  </si>
  <si>
    <t>Antigua und Barbuda</t>
  </si>
  <si>
    <t>Demokratische Republik Kongo</t>
  </si>
  <si>
    <t>Förderierte Staaten von Mirkonesien</t>
  </si>
  <si>
    <t>St. Lucia</t>
  </si>
  <si>
    <t>Malediven</t>
  </si>
  <si>
    <r>
      <t>S</t>
    </r>
    <r>
      <rPr>
        <sz val="10"/>
        <color rgb="FF000000"/>
        <rFont val="Calibri"/>
        <family val="2"/>
      </rPr>
      <t>ã</t>
    </r>
    <r>
      <rPr>
        <sz val="10"/>
        <color rgb="FF000000"/>
        <rFont val="Calibri"/>
        <family val="2"/>
        <scheme val="minor"/>
      </rPr>
      <t>o Tomé and Príncipe</t>
    </r>
  </si>
  <si>
    <t>St. Vincent und die Grenadinen</t>
  </si>
  <si>
    <t>Country</t>
  </si>
  <si>
    <t>Rang WIR</t>
  </si>
  <si>
    <t>sehr gering</t>
  </si>
  <si>
    <t>gering</t>
  </si>
  <si>
    <t>mittel</t>
  </si>
  <si>
    <t>hoch</t>
  </si>
  <si>
    <t>sehr hoch</t>
  </si>
  <si>
    <t>0,31-3,29</t>
  </si>
  <si>
    <t>3,3-5,49</t>
  </si>
  <si>
    <t>5,5-7,51</t>
  </si>
  <si>
    <t>7,52-10,61</t>
  </si>
  <si>
    <t>10,62-56,71</t>
  </si>
  <si>
    <t>0,9-9,59</t>
  </si>
  <si>
    <t>9,6-12,3</t>
  </si>
  <si>
    <t>12,31-14,73</t>
  </si>
  <si>
    <t>14,74-19,61</t>
  </si>
  <si>
    <t>21,11-33,08</t>
  </si>
  <si>
    <t>33,09-42,1</t>
  </si>
  <si>
    <t>42,11-47,91</t>
  </si>
  <si>
    <t>47,92-61,79</t>
  </si>
  <si>
    <t>61,8-76,13</t>
  </si>
  <si>
    <t>8,75-16,5</t>
  </si>
  <si>
    <t>16,5-20,65</t>
  </si>
  <si>
    <t>20,66-28,43</t>
  </si>
  <si>
    <t>28,44-45,05</t>
  </si>
  <si>
    <t>45,06-70,46</t>
  </si>
  <si>
    <t>36,44-58,83</t>
  </si>
  <si>
    <t>58,84-71,95</t>
  </si>
  <si>
    <t>71,96-78,62</t>
  </si>
  <si>
    <t>84,66-94,14</t>
  </si>
  <si>
    <t>78,63-84,65</t>
  </si>
  <si>
    <t>11,16-22,73</t>
  </si>
  <si>
    <t>22,74-32,26</t>
  </si>
  <si>
    <t>32,27-38,94</t>
  </si>
  <si>
    <t>38,95-51,52</t>
  </si>
  <si>
    <t>51,53-68,95</t>
  </si>
  <si>
    <t>Nordmazedonien</t>
  </si>
  <si>
    <t>North Macedonia</t>
  </si>
  <si>
    <t>19,62-99,88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</si>
</sst>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7AB51D"/>
        <bgColor indexed="64"/>
      </patternFill>
    </fill>
    <fill>
      <patternFill patternType="solid">
        <fgColor rgb="FFC4DA98"/>
        <bgColor indexed="64"/>
      </patternFill>
    </fill>
    <fill>
      <patternFill patternType="solid">
        <fgColor rgb="FFF4B4C2"/>
        <bgColor indexed="64"/>
      </patternFill>
    </fill>
    <fill>
      <patternFill patternType="solid">
        <fgColor rgb="FFEB6E90"/>
        <bgColor indexed="64"/>
      </patternFill>
    </fill>
    <fill>
      <patternFill patternType="solid">
        <fgColor rgb="FFE30066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3" fillId="0" borderId="0" xfId="1" applyFont="1" applyFill="1" applyAlignment="1">
      <alignment horizontal="left" vertical="center"/>
    </xf>
    <xf numFmtId="2" fontId="6" fillId="0" borderId="0" xfId="0" applyNumberFormat="1" applyFont="1"/>
    <xf numFmtId="164" fontId="6" fillId="0" borderId="0" xfId="0" applyNumberFormat="1" applyFont="1"/>
    <xf numFmtId="0" fontId="4" fillId="0" borderId="0" xfId="0" applyFont="1"/>
    <xf numFmtId="0" fontId="0" fillId="0" borderId="0" xfId="0" applyFill="1"/>
    <xf numFmtId="0" fontId="10" fillId="0" borderId="0" xfId="1" applyFont="1" applyAlignment="1">
      <alignment vertical="center"/>
    </xf>
    <xf numFmtId="0" fontId="11" fillId="0" borderId="0" xfId="0" applyFont="1" applyAlignment="1"/>
    <xf numFmtId="0" fontId="11" fillId="0" borderId="0" xfId="0" applyFont="1" applyFill="1" applyAlignment="1"/>
    <xf numFmtId="49" fontId="11" fillId="0" borderId="0" xfId="0" applyNumberFormat="1" applyFont="1" applyFill="1" applyBorder="1" applyAlignment="1"/>
    <xf numFmtId="2" fontId="11" fillId="6" borderId="0" xfId="0" applyNumberFormat="1" applyFont="1" applyFill="1" applyAlignment="1">
      <alignment horizontal="center"/>
    </xf>
    <xf numFmtId="2" fontId="11" fillId="5" borderId="0" xfId="0" applyNumberFormat="1" applyFont="1" applyFill="1" applyAlignment="1">
      <alignment horizontal="center"/>
    </xf>
    <xf numFmtId="2" fontId="11" fillId="4" borderId="0" xfId="0" applyNumberFormat="1" applyFont="1" applyFill="1" applyAlignment="1">
      <alignment horizontal="center"/>
    </xf>
    <xf numFmtId="2" fontId="11" fillId="3" borderId="0" xfId="0" applyNumberFormat="1" applyFont="1" applyFill="1" applyAlignment="1">
      <alignment horizontal="center"/>
    </xf>
    <xf numFmtId="2" fontId="11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NumberFormat="1" applyFont="1" applyFill="1" applyBorder="1" applyAlignment="1"/>
    <xf numFmtId="0" fontId="6" fillId="3" borderId="0" xfId="0" applyFont="1" applyFill="1"/>
    <xf numFmtId="0" fontId="6" fillId="2" borderId="0" xfId="0" applyFont="1" applyFill="1"/>
    <xf numFmtId="0" fontId="6" fillId="4" borderId="0" xfId="0" applyFont="1" applyFill="1"/>
    <xf numFmtId="0" fontId="6" fillId="5" borderId="0" xfId="0" applyFont="1" applyFill="1"/>
    <xf numFmtId="0" fontId="6" fillId="6" borderId="0" xfId="0" applyFont="1" applyFill="1"/>
    <xf numFmtId="0" fontId="10" fillId="0" borderId="0" xfId="1" applyFont="1" applyFill="1" applyAlignment="1">
      <alignment vertical="center"/>
    </xf>
    <xf numFmtId="0" fontId="10" fillId="0" borderId="1" xfId="1" applyFont="1" applyFill="1" applyBorder="1" applyAlignment="1">
      <alignment vertical="center"/>
    </xf>
  </cellXfs>
  <cellStyles count="3">
    <cellStyle name="Normal 2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E30066"/>
      <color rgb="FFEB6E90"/>
      <color rgb="FFF4B4C2"/>
      <color rgb="FFC4DA98"/>
      <color rgb="FF7AB5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4"/>
  <sheetViews>
    <sheetView tabSelected="1" topLeftCell="A109" zoomScaleNormal="100" workbookViewId="0">
      <selection activeCell="B1" sqref="B1"/>
    </sheetView>
  </sheetViews>
  <sheetFormatPr baseColWidth="10" defaultColWidth="11.44140625" defaultRowHeight="14.4" x14ac:dyDescent="0.3"/>
  <cols>
    <col min="1" max="1" width="9.109375"/>
    <col min="2" max="2" width="36.21875" style="17" customWidth="1"/>
    <col min="3" max="3" width="23.88671875" style="17" customWidth="1"/>
    <col min="4" max="4" width="9.6640625" style="17" customWidth="1"/>
    <col min="5" max="5" width="15.6640625" style="27" customWidth="1"/>
    <col min="6" max="8" width="12.77734375" style="27" customWidth="1"/>
    <col min="9" max="9" width="10.21875" style="27" customWidth="1"/>
    <col min="10" max="10" width="11.77734375" style="27" customWidth="1"/>
    <col min="11" max="12" width="11.44140625" style="11"/>
    <col min="13" max="13" width="14.33203125" style="11" customWidth="1"/>
    <col min="14" max="16384" width="11.44140625" style="11"/>
  </cols>
  <sheetData>
    <row r="1" spans="1:18" s="32" customFormat="1" ht="31.8" customHeight="1" x14ac:dyDescent="0.3">
      <c r="A1" s="29" t="s">
        <v>376</v>
      </c>
      <c r="B1" s="30" t="s">
        <v>500</v>
      </c>
      <c r="C1" s="30" t="s">
        <v>377</v>
      </c>
      <c r="D1" s="30" t="s">
        <v>501</v>
      </c>
      <c r="E1" s="31" t="s">
        <v>372</v>
      </c>
      <c r="F1" s="31" t="s">
        <v>371</v>
      </c>
      <c r="G1" s="31" t="s">
        <v>370</v>
      </c>
      <c r="H1" s="31" t="s">
        <v>373</v>
      </c>
      <c r="I1" s="31" t="s">
        <v>369</v>
      </c>
      <c r="J1" s="31" t="s">
        <v>368</v>
      </c>
      <c r="M1" s="31" t="s">
        <v>372</v>
      </c>
      <c r="N1" s="31" t="s">
        <v>371</v>
      </c>
      <c r="O1" s="31" t="s">
        <v>370</v>
      </c>
      <c r="P1" s="31" t="s">
        <v>373</v>
      </c>
      <c r="Q1" s="31" t="s">
        <v>369</v>
      </c>
      <c r="R1" s="31" t="s">
        <v>368</v>
      </c>
    </row>
    <row r="2" spans="1:18" ht="13.8" x14ac:dyDescent="0.3">
      <c r="A2" s="19" t="s">
        <v>3</v>
      </c>
      <c r="B2" s="20" t="s">
        <v>2</v>
      </c>
      <c r="C2" s="21" t="s">
        <v>2</v>
      </c>
      <c r="D2" s="33">
        <v>53</v>
      </c>
      <c r="E2" s="23">
        <v>9.2100000000000009</v>
      </c>
      <c r="F2" s="24">
        <v>13.73</v>
      </c>
      <c r="G2" s="22">
        <v>67.11</v>
      </c>
      <c r="H2" s="22">
        <v>49.21</v>
      </c>
      <c r="I2" s="22">
        <v>92.36</v>
      </c>
      <c r="J2" s="22">
        <v>59.75</v>
      </c>
      <c r="L2" s="35" t="s">
        <v>502</v>
      </c>
      <c r="M2" s="27" t="s">
        <v>507</v>
      </c>
      <c r="N2" s="27" t="s">
        <v>512</v>
      </c>
      <c r="O2" s="27" t="s">
        <v>516</v>
      </c>
      <c r="P2" s="27" t="s">
        <v>521</v>
      </c>
      <c r="Q2" s="27" t="s">
        <v>526</v>
      </c>
      <c r="R2" s="27" t="s">
        <v>531</v>
      </c>
    </row>
    <row r="3" spans="1:18" ht="13.8" x14ac:dyDescent="0.3">
      <c r="A3" s="19" t="s">
        <v>5</v>
      </c>
      <c r="B3" s="20" t="s">
        <v>4</v>
      </c>
      <c r="C3" s="21" t="s">
        <v>378</v>
      </c>
      <c r="D3" s="33">
        <v>61</v>
      </c>
      <c r="E3" s="23">
        <v>8.18</v>
      </c>
      <c r="F3" s="22">
        <v>20.23</v>
      </c>
      <c r="G3" s="25">
        <v>40.43</v>
      </c>
      <c r="H3" s="25">
        <v>18.75</v>
      </c>
      <c r="I3" s="24">
        <v>74.290000000000006</v>
      </c>
      <c r="J3" s="25">
        <v>28.24</v>
      </c>
      <c r="L3" s="34" t="s">
        <v>503</v>
      </c>
      <c r="M3" s="27" t="s">
        <v>508</v>
      </c>
      <c r="N3" s="27" t="s">
        <v>513</v>
      </c>
      <c r="O3" s="27" t="s">
        <v>517</v>
      </c>
      <c r="P3" s="27" t="s">
        <v>522</v>
      </c>
      <c r="Q3" s="27" t="s">
        <v>527</v>
      </c>
      <c r="R3" s="27" t="s">
        <v>532</v>
      </c>
    </row>
    <row r="4" spans="1:18" ht="13.8" x14ac:dyDescent="0.3">
      <c r="A4" s="19" t="s">
        <v>7</v>
      </c>
      <c r="B4" s="20" t="s">
        <v>6</v>
      </c>
      <c r="C4" s="21" t="s">
        <v>410</v>
      </c>
      <c r="D4" s="33">
        <v>70</v>
      </c>
      <c r="E4" s="23">
        <v>7.66</v>
      </c>
      <c r="F4" s="23">
        <v>16.760000000000002</v>
      </c>
      <c r="G4" s="24">
        <v>45.71</v>
      </c>
      <c r="H4" s="24">
        <v>20.88</v>
      </c>
      <c r="I4" s="24">
        <v>78.349999999999994</v>
      </c>
      <c r="J4" s="24">
        <v>37.89</v>
      </c>
      <c r="L4" s="36" t="s">
        <v>504</v>
      </c>
      <c r="M4" s="27" t="s">
        <v>509</v>
      </c>
      <c r="N4" s="27" t="s">
        <v>514</v>
      </c>
      <c r="O4" s="27" t="s">
        <v>518</v>
      </c>
      <c r="P4" s="27" t="s">
        <v>523</v>
      </c>
      <c r="Q4" s="27" t="s">
        <v>528</v>
      </c>
      <c r="R4" s="27" t="s">
        <v>533</v>
      </c>
    </row>
    <row r="5" spans="1:18" ht="13.8" x14ac:dyDescent="0.3">
      <c r="A5" s="19" t="s">
        <v>9</v>
      </c>
      <c r="B5" s="20" t="s">
        <v>8</v>
      </c>
      <c r="C5" s="21" t="s">
        <v>8</v>
      </c>
      <c r="D5" s="33">
        <v>38</v>
      </c>
      <c r="E5" s="23">
        <v>10.56</v>
      </c>
      <c r="F5" s="23">
        <v>15.93</v>
      </c>
      <c r="G5" s="22">
        <v>66.3</v>
      </c>
      <c r="H5" s="22">
        <v>52.85</v>
      </c>
      <c r="I5" s="22">
        <v>88.46</v>
      </c>
      <c r="J5" s="22">
        <v>57.58</v>
      </c>
      <c r="L5" s="37" t="s">
        <v>505</v>
      </c>
      <c r="M5" s="27" t="s">
        <v>510</v>
      </c>
      <c r="N5" s="27" t="s">
        <v>515</v>
      </c>
      <c r="O5" s="27" t="s">
        <v>519</v>
      </c>
      <c r="P5" s="27" t="s">
        <v>524</v>
      </c>
      <c r="Q5" s="27" t="s">
        <v>530</v>
      </c>
      <c r="R5" s="27" t="s">
        <v>534</v>
      </c>
    </row>
    <row r="6" spans="1:18" ht="13.8" x14ac:dyDescent="0.3">
      <c r="A6" s="19" t="s">
        <v>11</v>
      </c>
      <c r="B6" s="18" t="s">
        <v>10</v>
      </c>
      <c r="C6" s="39" t="s">
        <v>493</v>
      </c>
      <c r="D6" s="33">
        <v>2</v>
      </c>
      <c r="E6" s="22">
        <v>30.8</v>
      </c>
      <c r="F6" s="22">
        <v>69.95</v>
      </c>
      <c r="G6" s="24">
        <v>44.03</v>
      </c>
      <c r="H6" s="24">
        <v>23.38</v>
      </c>
      <c r="I6" s="24">
        <v>76.650000000000006</v>
      </c>
      <c r="J6" s="25">
        <v>32.049999999999997</v>
      </c>
      <c r="L6" s="38" t="s">
        <v>506</v>
      </c>
      <c r="M6" s="27" t="s">
        <v>511</v>
      </c>
      <c r="N6" s="27" t="s">
        <v>538</v>
      </c>
      <c r="O6" s="27" t="s">
        <v>520</v>
      </c>
      <c r="P6" s="27" t="s">
        <v>525</v>
      </c>
      <c r="Q6" s="27" t="s">
        <v>529</v>
      </c>
      <c r="R6" s="27" t="s">
        <v>535</v>
      </c>
    </row>
    <row r="7" spans="1:18" ht="13.8" x14ac:dyDescent="0.3">
      <c r="A7" s="19" t="s">
        <v>13</v>
      </c>
      <c r="B7" s="20" t="s">
        <v>12</v>
      </c>
      <c r="C7" s="21" t="s">
        <v>380</v>
      </c>
      <c r="D7" s="33">
        <v>136</v>
      </c>
      <c r="E7" s="25">
        <v>3.53</v>
      </c>
      <c r="F7" s="26">
        <v>9.59</v>
      </c>
      <c r="G7" s="25">
        <v>36.78</v>
      </c>
      <c r="H7" s="25">
        <v>19.760000000000002</v>
      </c>
      <c r="I7" s="25">
        <v>61.81</v>
      </c>
      <c r="J7" s="25">
        <v>28.75</v>
      </c>
      <c r="M7" s="28"/>
      <c r="N7" s="27"/>
      <c r="O7" s="27"/>
      <c r="P7" s="27"/>
      <c r="Q7" s="27"/>
      <c r="R7" s="27"/>
    </row>
    <row r="8" spans="1:18" ht="13.8" x14ac:dyDescent="0.3">
      <c r="A8" s="19" t="s">
        <v>15</v>
      </c>
      <c r="B8" s="20" t="s">
        <v>14</v>
      </c>
      <c r="C8" s="21" t="s">
        <v>381</v>
      </c>
      <c r="D8" s="33">
        <v>104</v>
      </c>
      <c r="E8" s="24">
        <v>5.72</v>
      </c>
      <c r="F8" s="24">
        <v>14.69</v>
      </c>
      <c r="G8" s="25">
        <v>38.96</v>
      </c>
      <c r="H8" s="25">
        <v>19.63</v>
      </c>
      <c r="I8" s="25">
        <v>71.099999999999994</v>
      </c>
      <c r="J8" s="25">
        <v>26.14</v>
      </c>
    </row>
    <row r="9" spans="1:18" ht="13.8" x14ac:dyDescent="0.3">
      <c r="A9" s="19" t="s">
        <v>17</v>
      </c>
      <c r="B9" s="20" t="s">
        <v>16</v>
      </c>
      <c r="C9" s="21" t="s">
        <v>382</v>
      </c>
      <c r="D9" s="33">
        <v>124</v>
      </c>
      <c r="E9" s="25">
        <v>4.49</v>
      </c>
      <c r="F9" s="23">
        <v>18.13</v>
      </c>
      <c r="G9" s="26">
        <v>24.78</v>
      </c>
      <c r="H9" s="26">
        <v>14.84</v>
      </c>
      <c r="I9" s="26">
        <v>43.65</v>
      </c>
      <c r="J9" s="26">
        <v>15.85</v>
      </c>
    </row>
    <row r="10" spans="1:18" ht="13.8" x14ac:dyDescent="0.3">
      <c r="A10" s="19" t="s">
        <v>19</v>
      </c>
      <c r="B10" s="20" t="s">
        <v>18</v>
      </c>
      <c r="C10" s="21" t="s">
        <v>383</v>
      </c>
      <c r="D10" s="33">
        <v>154</v>
      </c>
      <c r="E10" s="26">
        <v>2.87</v>
      </c>
      <c r="F10" s="24">
        <v>13.18</v>
      </c>
      <c r="G10" s="26">
        <v>21.75</v>
      </c>
      <c r="H10" s="26">
        <v>13.63</v>
      </c>
      <c r="I10" s="26">
        <v>39.270000000000003</v>
      </c>
      <c r="J10" s="26">
        <v>12.34</v>
      </c>
    </row>
    <row r="11" spans="1:18" ht="13.8" x14ac:dyDescent="0.3">
      <c r="A11" s="19" t="s">
        <v>21</v>
      </c>
      <c r="B11" s="20" t="s">
        <v>20</v>
      </c>
      <c r="C11" s="21" t="s">
        <v>384</v>
      </c>
      <c r="D11" s="33">
        <v>103</v>
      </c>
      <c r="E11" s="24">
        <v>5.73</v>
      </c>
      <c r="F11" s="24">
        <v>14.48</v>
      </c>
      <c r="G11" s="25">
        <v>39.590000000000003</v>
      </c>
      <c r="H11" s="25">
        <v>17.010000000000002</v>
      </c>
      <c r="I11" s="24">
        <v>72.66</v>
      </c>
      <c r="J11" s="25">
        <v>29.11</v>
      </c>
    </row>
    <row r="12" spans="1:18" ht="13.8" x14ac:dyDescent="0.3">
      <c r="A12" s="19" t="s">
        <v>23</v>
      </c>
      <c r="B12" s="20" t="s">
        <v>22</v>
      </c>
      <c r="C12" s="21" t="s">
        <v>22</v>
      </c>
      <c r="D12" s="33">
        <v>127</v>
      </c>
      <c r="E12" s="25">
        <v>4.3099999999999996</v>
      </c>
      <c r="F12" s="25">
        <v>11.85</v>
      </c>
      <c r="G12" s="25">
        <v>36.36</v>
      </c>
      <c r="H12" s="25">
        <v>18.309999999999999</v>
      </c>
      <c r="I12" s="26">
        <v>58.71</v>
      </c>
      <c r="J12" s="25">
        <v>32.049999999999997</v>
      </c>
    </row>
    <row r="13" spans="1:18" ht="13.8" x14ac:dyDescent="0.3">
      <c r="A13" s="19" t="s">
        <v>25</v>
      </c>
      <c r="B13" s="20" t="s">
        <v>24</v>
      </c>
      <c r="C13" s="21" t="s">
        <v>24</v>
      </c>
      <c r="D13" s="33">
        <v>153</v>
      </c>
      <c r="E13" s="26">
        <v>2.89</v>
      </c>
      <c r="F13" s="26">
        <v>7.32</v>
      </c>
      <c r="G13" s="25">
        <v>39.51</v>
      </c>
      <c r="H13" s="26">
        <v>15.26</v>
      </c>
      <c r="I13" s="24">
        <v>77.040000000000006</v>
      </c>
      <c r="J13" s="25">
        <v>26.24</v>
      </c>
    </row>
    <row r="14" spans="1:18" ht="13.8" x14ac:dyDescent="0.3">
      <c r="A14" s="19" t="s">
        <v>27</v>
      </c>
      <c r="B14" s="20" t="s">
        <v>26</v>
      </c>
      <c r="C14" s="21" t="s">
        <v>386</v>
      </c>
      <c r="D14" s="33">
        <v>10</v>
      </c>
      <c r="E14" s="22">
        <v>18.78</v>
      </c>
      <c r="F14" s="22">
        <v>32.479999999999997</v>
      </c>
      <c r="G14" s="23">
        <v>57.83</v>
      </c>
      <c r="H14" s="23">
        <v>32.93</v>
      </c>
      <c r="I14" s="22">
        <v>86.13</v>
      </c>
      <c r="J14" s="22">
        <v>54.44</v>
      </c>
    </row>
    <row r="15" spans="1:18" ht="13.8" x14ac:dyDescent="0.3">
      <c r="A15" s="19" t="s">
        <v>29</v>
      </c>
      <c r="B15" s="20" t="s">
        <v>28</v>
      </c>
      <c r="C15" s="21" t="s">
        <v>28</v>
      </c>
      <c r="D15" s="33">
        <v>175</v>
      </c>
      <c r="E15" s="26">
        <v>1.35</v>
      </c>
      <c r="F15" s="26">
        <v>3.67</v>
      </c>
      <c r="G15" s="25">
        <v>36.86</v>
      </c>
      <c r="H15" s="25">
        <v>20.58</v>
      </c>
      <c r="I15" s="26">
        <v>58.31</v>
      </c>
      <c r="J15" s="25">
        <v>31.68</v>
      </c>
    </row>
    <row r="16" spans="1:18" ht="13.8" x14ac:dyDescent="0.3">
      <c r="A16" s="19" t="s">
        <v>31</v>
      </c>
      <c r="B16" s="20" t="s">
        <v>30</v>
      </c>
      <c r="C16" s="21" t="s">
        <v>389</v>
      </c>
      <c r="D16" s="33">
        <v>160</v>
      </c>
      <c r="E16" s="26">
        <v>2.59</v>
      </c>
      <c r="F16" s="26">
        <v>7.84</v>
      </c>
      <c r="G16" s="26">
        <v>33</v>
      </c>
      <c r="H16" s="26">
        <v>16.3</v>
      </c>
      <c r="I16" s="25">
        <v>58.86</v>
      </c>
      <c r="J16" s="25">
        <v>23.83</v>
      </c>
    </row>
    <row r="17" spans="1:10" ht="13.8" x14ac:dyDescent="0.3">
      <c r="A17" s="19" t="s">
        <v>33</v>
      </c>
      <c r="B17" s="20" t="s">
        <v>32</v>
      </c>
      <c r="C17" s="21" t="s">
        <v>385</v>
      </c>
      <c r="D17" s="33">
        <v>156</v>
      </c>
      <c r="E17" s="26">
        <v>2.79</v>
      </c>
      <c r="F17" s="25">
        <v>11.42</v>
      </c>
      <c r="G17" s="26">
        <v>24.39</v>
      </c>
      <c r="H17" s="26">
        <v>14.29</v>
      </c>
      <c r="I17" s="26">
        <v>45.26</v>
      </c>
      <c r="J17" s="26">
        <v>13.61</v>
      </c>
    </row>
    <row r="18" spans="1:10" ht="13.8" x14ac:dyDescent="0.3">
      <c r="A18" s="19" t="s">
        <v>35</v>
      </c>
      <c r="B18" s="20" t="s">
        <v>34</v>
      </c>
      <c r="C18" s="21" t="s">
        <v>34</v>
      </c>
      <c r="D18" s="33">
        <v>62</v>
      </c>
      <c r="E18" s="23">
        <v>8.02</v>
      </c>
      <c r="F18" s="23">
        <v>17.14</v>
      </c>
      <c r="G18" s="24">
        <v>46.78</v>
      </c>
      <c r="H18" s="24">
        <v>27.21</v>
      </c>
      <c r="I18" s="24">
        <v>74.19</v>
      </c>
      <c r="J18" s="23">
        <v>38.96</v>
      </c>
    </row>
    <row r="19" spans="1:10" ht="13.8" x14ac:dyDescent="0.3">
      <c r="A19" s="19" t="s">
        <v>37</v>
      </c>
      <c r="B19" s="20" t="s">
        <v>36</v>
      </c>
      <c r="C19" s="21" t="s">
        <v>36</v>
      </c>
      <c r="D19" s="33">
        <v>28</v>
      </c>
      <c r="E19" s="22">
        <v>12.33</v>
      </c>
      <c r="F19" s="23">
        <v>18.82</v>
      </c>
      <c r="G19" s="22">
        <v>65.52</v>
      </c>
      <c r="H19" s="22">
        <v>54.64</v>
      </c>
      <c r="I19" s="23">
        <v>81.39</v>
      </c>
      <c r="J19" s="22">
        <v>60.52</v>
      </c>
    </row>
    <row r="20" spans="1:10" ht="13.8" x14ac:dyDescent="0.3">
      <c r="A20" s="19" t="s">
        <v>39</v>
      </c>
      <c r="B20" s="20" t="s">
        <v>38</v>
      </c>
      <c r="C20" s="21" t="s">
        <v>38</v>
      </c>
      <c r="D20" s="33">
        <v>143</v>
      </c>
      <c r="E20" s="25">
        <v>3.31</v>
      </c>
      <c r="F20" s="26">
        <v>6.89</v>
      </c>
      <c r="G20" s="23">
        <v>48.03</v>
      </c>
      <c r="H20" s="24">
        <v>24.51</v>
      </c>
      <c r="I20" s="24">
        <v>72.930000000000007</v>
      </c>
      <c r="J20" s="23">
        <v>46.65</v>
      </c>
    </row>
    <row r="21" spans="1:10" ht="13.8" x14ac:dyDescent="0.3">
      <c r="A21" s="19" t="s">
        <v>255</v>
      </c>
      <c r="B21" s="20" t="s">
        <v>390</v>
      </c>
      <c r="C21" s="21" t="s">
        <v>391</v>
      </c>
      <c r="D21" s="33">
        <v>117</v>
      </c>
      <c r="E21" s="25">
        <v>4.91</v>
      </c>
      <c r="F21" s="25">
        <v>9.6199999999999992</v>
      </c>
      <c r="G21" s="23">
        <v>51.05</v>
      </c>
      <c r="H21" s="23">
        <v>34.06</v>
      </c>
      <c r="I21" s="23">
        <v>82.35</v>
      </c>
      <c r="J21" s="24">
        <v>36.74</v>
      </c>
    </row>
    <row r="22" spans="1:10" ht="13.8" x14ac:dyDescent="0.3">
      <c r="A22" s="19" t="s">
        <v>43</v>
      </c>
      <c r="B22" s="20" t="s">
        <v>42</v>
      </c>
      <c r="C22" s="21" t="s">
        <v>388</v>
      </c>
      <c r="D22" s="33">
        <v>119</v>
      </c>
      <c r="E22" s="25">
        <v>4.71</v>
      </c>
      <c r="F22" s="25">
        <v>11.22</v>
      </c>
      <c r="G22" s="25">
        <v>41.98</v>
      </c>
      <c r="H22" s="25">
        <v>18.05</v>
      </c>
      <c r="I22" s="24">
        <v>74.099999999999994</v>
      </c>
      <c r="J22" s="24">
        <v>33.799999999999997</v>
      </c>
    </row>
    <row r="23" spans="1:10" ht="13.8" x14ac:dyDescent="0.3">
      <c r="A23" s="19" t="s">
        <v>45</v>
      </c>
      <c r="B23" s="20" t="s">
        <v>44</v>
      </c>
      <c r="C23" s="20" t="s">
        <v>44</v>
      </c>
      <c r="D23" s="33">
        <v>128</v>
      </c>
      <c r="E23" s="25">
        <v>4.28</v>
      </c>
      <c r="F23" s="26">
        <v>8.77</v>
      </c>
      <c r="G23" s="23">
        <v>48.79</v>
      </c>
      <c r="H23" s="23">
        <v>36.76</v>
      </c>
      <c r="I23" s="24">
        <v>72.040000000000006</v>
      </c>
      <c r="J23" s="24">
        <v>37.58</v>
      </c>
    </row>
    <row r="24" spans="1:10" ht="13.8" x14ac:dyDescent="0.3">
      <c r="A24" s="19" t="s">
        <v>47</v>
      </c>
      <c r="B24" s="20" t="s">
        <v>46</v>
      </c>
      <c r="C24" s="21" t="s">
        <v>392</v>
      </c>
      <c r="D24" s="33">
        <v>118</v>
      </c>
      <c r="E24" s="25">
        <v>4.79</v>
      </c>
      <c r="F24" s="25">
        <v>11.34</v>
      </c>
      <c r="G24" s="24">
        <v>42.28</v>
      </c>
      <c r="H24" s="24">
        <v>21.79</v>
      </c>
      <c r="I24" s="24">
        <v>74.739999999999995</v>
      </c>
      <c r="J24" s="25">
        <v>30.29</v>
      </c>
    </row>
    <row r="25" spans="1:10" ht="13.8" x14ac:dyDescent="0.3">
      <c r="A25" s="19" t="s">
        <v>49</v>
      </c>
      <c r="B25" s="20" t="s">
        <v>48</v>
      </c>
      <c r="C25" s="21" t="s">
        <v>48</v>
      </c>
      <c r="D25" s="33">
        <v>7</v>
      </c>
      <c r="E25" s="22">
        <v>21.68</v>
      </c>
      <c r="F25" s="22">
        <v>57.62</v>
      </c>
      <c r="G25" s="25">
        <v>37.619999999999997</v>
      </c>
      <c r="H25" s="26">
        <v>15.26</v>
      </c>
      <c r="I25" s="25">
        <v>67.14</v>
      </c>
      <c r="J25" s="25">
        <v>30.45</v>
      </c>
    </row>
    <row r="26" spans="1:10" ht="13.8" x14ac:dyDescent="0.3">
      <c r="A26" s="19" t="s">
        <v>51</v>
      </c>
      <c r="B26" s="20" t="s">
        <v>50</v>
      </c>
      <c r="C26" s="21" t="s">
        <v>387</v>
      </c>
      <c r="D26" s="33">
        <v>129</v>
      </c>
      <c r="E26" s="25">
        <v>4.08</v>
      </c>
      <c r="F26" s="25">
        <v>11.87</v>
      </c>
      <c r="G26" s="25">
        <v>34.4</v>
      </c>
      <c r="H26" s="25">
        <v>20</v>
      </c>
      <c r="I26" s="25">
        <v>60.47</v>
      </c>
      <c r="J26" s="25">
        <v>22.74</v>
      </c>
    </row>
    <row r="27" spans="1:10" ht="13.8" x14ac:dyDescent="0.3">
      <c r="A27" s="19" t="s">
        <v>53</v>
      </c>
      <c r="B27" s="20" t="s">
        <v>52</v>
      </c>
      <c r="C27" s="21" t="s">
        <v>52</v>
      </c>
      <c r="D27" s="33">
        <v>34</v>
      </c>
      <c r="E27" s="22">
        <v>11.14</v>
      </c>
      <c r="F27" s="23">
        <v>16.59</v>
      </c>
      <c r="G27" s="22">
        <v>67.14</v>
      </c>
      <c r="H27" s="22">
        <v>55.81</v>
      </c>
      <c r="I27" s="23">
        <v>83.45</v>
      </c>
      <c r="J27" s="22">
        <v>62.15</v>
      </c>
    </row>
    <row r="28" spans="1:10" ht="13.8" x14ac:dyDescent="0.3">
      <c r="A28" s="19" t="s">
        <v>55</v>
      </c>
      <c r="B28" s="20" t="s">
        <v>54</v>
      </c>
      <c r="C28" s="21" t="s">
        <v>54</v>
      </c>
      <c r="D28" s="33">
        <v>42</v>
      </c>
      <c r="E28" s="23">
        <v>10.29</v>
      </c>
      <c r="F28" s="23">
        <v>14.81</v>
      </c>
      <c r="G28" s="22">
        <v>69.47</v>
      </c>
      <c r="H28" s="22">
        <v>61.05</v>
      </c>
      <c r="I28" s="22">
        <v>91.13</v>
      </c>
      <c r="J28" s="22">
        <v>56.24</v>
      </c>
    </row>
    <row r="29" spans="1:10" ht="13.8" x14ac:dyDescent="0.3">
      <c r="A29" s="19" t="s">
        <v>57</v>
      </c>
      <c r="B29" s="20" t="s">
        <v>56</v>
      </c>
      <c r="C29" s="21" t="s">
        <v>439</v>
      </c>
      <c r="D29" s="33">
        <v>17</v>
      </c>
      <c r="E29" s="22">
        <v>15.13</v>
      </c>
      <c r="F29" s="22">
        <v>26.82</v>
      </c>
      <c r="G29" s="23">
        <v>56.42</v>
      </c>
      <c r="H29" s="23">
        <v>40.880000000000003</v>
      </c>
      <c r="I29" s="23">
        <v>78.92</v>
      </c>
      <c r="J29" s="23">
        <v>49.45</v>
      </c>
    </row>
    <row r="30" spans="1:10" ht="13.8" x14ac:dyDescent="0.3">
      <c r="A30" s="19" t="s">
        <v>59</v>
      </c>
      <c r="B30" s="20" t="s">
        <v>58</v>
      </c>
      <c r="C30" s="21" t="s">
        <v>397</v>
      </c>
      <c r="D30" s="33">
        <v>25</v>
      </c>
      <c r="E30" s="22">
        <v>12.87</v>
      </c>
      <c r="F30" s="22">
        <v>20.32</v>
      </c>
      <c r="G30" s="22">
        <v>63.33</v>
      </c>
      <c r="H30" s="22">
        <v>45.68</v>
      </c>
      <c r="I30" s="22">
        <v>89.54</v>
      </c>
      <c r="J30" s="22">
        <v>54.78</v>
      </c>
    </row>
    <row r="31" spans="1:10" ht="13.8" x14ac:dyDescent="0.3">
      <c r="A31" s="19" t="s">
        <v>61</v>
      </c>
      <c r="B31" s="20" t="s">
        <v>60</v>
      </c>
      <c r="C31" s="21" t="s">
        <v>394</v>
      </c>
      <c r="D31" s="33">
        <v>148</v>
      </c>
      <c r="E31" s="26">
        <v>3.03</v>
      </c>
      <c r="F31" s="25">
        <v>10.38</v>
      </c>
      <c r="G31" s="26">
        <v>29.14</v>
      </c>
      <c r="H31" s="26">
        <v>14.72</v>
      </c>
      <c r="I31" s="26">
        <v>57.36</v>
      </c>
      <c r="J31" s="26">
        <v>15.35</v>
      </c>
    </row>
    <row r="32" spans="1:10" ht="13.8" x14ac:dyDescent="0.3">
      <c r="A32" s="19" t="s">
        <v>63</v>
      </c>
      <c r="B32" s="20" t="s">
        <v>62</v>
      </c>
      <c r="C32" s="21" t="s">
        <v>402</v>
      </c>
      <c r="D32" s="33">
        <v>11</v>
      </c>
      <c r="E32" s="22">
        <v>18.02</v>
      </c>
      <c r="F32" s="22">
        <v>38.26</v>
      </c>
      <c r="G32" s="24">
        <v>47.1</v>
      </c>
      <c r="H32" s="23">
        <v>31.13</v>
      </c>
      <c r="I32" s="25">
        <v>67.63</v>
      </c>
      <c r="J32" s="23">
        <v>42.54</v>
      </c>
    </row>
    <row r="33" spans="1:10" ht="13.8" x14ac:dyDescent="0.3">
      <c r="A33" s="19" t="s">
        <v>65</v>
      </c>
      <c r="B33" s="20" t="s">
        <v>64</v>
      </c>
      <c r="C33" s="21" t="s">
        <v>393</v>
      </c>
      <c r="D33" s="33">
        <v>66</v>
      </c>
      <c r="E33" s="23">
        <v>7.75</v>
      </c>
      <c r="F33" s="25">
        <v>10.18</v>
      </c>
      <c r="G33" s="22">
        <v>76.13</v>
      </c>
      <c r="H33" s="22">
        <v>70.459999999999994</v>
      </c>
      <c r="I33" s="22">
        <v>90.84</v>
      </c>
      <c r="J33" s="22">
        <v>67.09</v>
      </c>
    </row>
    <row r="34" spans="1:10" ht="13.8" x14ac:dyDescent="0.3">
      <c r="A34" s="19" t="s">
        <v>67</v>
      </c>
      <c r="B34" s="20" t="s">
        <v>66</v>
      </c>
      <c r="C34" s="21" t="s">
        <v>477</v>
      </c>
      <c r="D34" s="33">
        <v>31</v>
      </c>
      <c r="E34" s="22">
        <v>11.9</v>
      </c>
      <c r="F34" s="23">
        <v>15.92</v>
      </c>
      <c r="G34" s="22">
        <v>74.78</v>
      </c>
      <c r="H34" s="22">
        <v>63.36</v>
      </c>
      <c r="I34" s="22">
        <v>93.02</v>
      </c>
      <c r="J34" s="22">
        <v>67.97</v>
      </c>
    </row>
    <row r="35" spans="1:10" ht="13.8" x14ac:dyDescent="0.3">
      <c r="A35" s="19" t="s">
        <v>69</v>
      </c>
      <c r="B35" s="20" t="s">
        <v>68</v>
      </c>
      <c r="C35" s="21" t="s">
        <v>68</v>
      </c>
      <c r="D35" s="33">
        <v>27</v>
      </c>
      <c r="E35" s="22">
        <v>12.45</v>
      </c>
      <c r="F35" s="22">
        <v>34.32</v>
      </c>
      <c r="G35" s="25">
        <v>36.28</v>
      </c>
      <c r="H35" s="25">
        <v>17.87</v>
      </c>
      <c r="I35" s="25">
        <v>62.77</v>
      </c>
      <c r="J35" s="25">
        <v>28.22</v>
      </c>
    </row>
    <row r="36" spans="1:10" ht="13.8" x14ac:dyDescent="0.3">
      <c r="A36" s="19" t="s">
        <v>71</v>
      </c>
      <c r="B36" s="20" t="s">
        <v>70</v>
      </c>
      <c r="C36" s="21" t="s">
        <v>70</v>
      </c>
      <c r="D36" s="33">
        <v>98</v>
      </c>
      <c r="E36" s="24">
        <v>5.84</v>
      </c>
      <c r="F36" s="24">
        <v>14.41</v>
      </c>
      <c r="G36" s="25">
        <v>40.520000000000003</v>
      </c>
      <c r="H36" s="24">
        <v>21.86</v>
      </c>
      <c r="I36" s="24">
        <v>72.67</v>
      </c>
      <c r="J36" s="25">
        <v>27.05</v>
      </c>
    </row>
    <row r="37" spans="1:10" ht="13.8" x14ac:dyDescent="0.3">
      <c r="A37" s="19" t="s">
        <v>73</v>
      </c>
      <c r="B37" s="20" t="s">
        <v>72</v>
      </c>
      <c r="C37" s="21" t="s">
        <v>400</v>
      </c>
      <c r="D37" s="33">
        <v>89</v>
      </c>
      <c r="E37" s="24">
        <v>6.59</v>
      </c>
      <c r="F37" s="23">
        <v>14.74</v>
      </c>
      <c r="G37" s="24">
        <v>44.72</v>
      </c>
      <c r="H37" s="24">
        <v>23.24</v>
      </c>
      <c r="I37" s="24">
        <v>77.66</v>
      </c>
      <c r="J37" s="24">
        <v>33.270000000000003</v>
      </c>
    </row>
    <row r="38" spans="1:10" ht="13.8" x14ac:dyDescent="0.3">
      <c r="A38" s="19" t="s">
        <v>75</v>
      </c>
      <c r="B38" s="20" t="s">
        <v>74</v>
      </c>
      <c r="C38" s="21" t="s">
        <v>401</v>
      </c>
      <c r="D38" s="33">
        <v>20</v>
      </c>
      <c r="E38" s="22">
        <v>14.63</v>
      </c>
      <c r="F38" s="22">
        <v>23.54</v>
      </c>
      <c r="G38" s="22">
        <v>62.12</v>
      </c>
      <c r="H38" s="23">
        <v>44.85</v>
      </c>
      <c r="I38" s="23">
        <v>83.84</v>
      </c>
      <c r="J38" s="22">
        <v>57.67</v>
      </c>
    </row>
    <row r="39" spans="1:10" ht="13.8" x14ac:dyDescent="0.3">
      <c r="A39" s="19" t="s">
        <v>263</v>
      </c>
      <c r="B39" s="20" t="s">
        <v>398</v>
      </c>
      <c r="C39" s="21" t="s">
        <v>399</v>
      </c>
      <c r="D39" s="33">
        <v>81</v>
      </c>
      <c r="E39" s="24">
        <v>7.05</v>
      </c>
      <c r="F39" s="25">
        <v>10.9</v>
      </c>
      <c r="G39" s="22">
        <v>64.709999999999994</v>
      </c>
      <c r="H39" s="22">
        <v>55.29</v>
      </c>
      <c r="I39" s="22">
        <v>88.56</v>
      </c>
      <c r="J39" s="23">
        <v>50.3</v>
      </c>
    </row>
    <row r="40" spans="1:10" ht="13.8" x14ac:dyDescent="0.3">
      <c r="A40" s="19" t="s">
        <v>77</v>
      </c>
      <c r="B40" s="20" t="s">
        <v>76</v>
      </c>
      <c r="C40" s="21" t="s">
        <v>76</v>
      </c>
      <c r="D40" s="33">
        <v>13</v>
      </c>
      <c r="E40" s="22">
        <v>17.37</v>
      </c>
      <c r="F40" s="22">
        <v>44.92</v>
      </c>
      <c r="G40" s="25">
        <v>38.67</v>
      </c>
      <c r="H40" s="25">
        <v>19.149999999999999</v>
      </c>
      <c r="I40" s="25">
        <v>68.84</v>
      </c>
      <c r="J40" s="25">
        <v>28.03</v>
      </c>
    </row>
    <row r="41" spans="1:10" ht="13.8" x14ac:dyDescent="0.3">
      <c r="A41" s="19" t="s">
        <v>79</v>
      </c>
      <c r="B41" s="20" t="s">
        <v>78</v>
      </c>
      <c r="C41" s="21" t="s">
        <v>396</v>
      </c>
      <c r="D41" s="33">
        <v>43</v>
      </c>
      <c r="E41" s="23">
        <v>10.029999999999999</v>
      </c>
      <c r="F41" s="23">
        <v>15.55</v>
      </c>
      <c r="G41" s="22">
        <v>64.52</v>
      </c>
      <c r="H41" s="22">
        <v>47.18</v>
      </c>
      <c r="I41" s="22">
        <v>86.12</v>
      </c>
      <c r="J41" s="22">
        <v>60.27</v>
      </c>
    </row>
    <row r="42" spans="1:10" ht="13.8" x14ac:dyDescent="0.3">
      <c r="A42" s="19" t="s">
        <v>81</v>
      </c>
      <c r="B42" s="20" t="s">
        <v>80</v>
      </c>
      <c r="C42" s="21" t="s">
        <v>424</v>
      </c>
      <c r="D42" s="33">
        <v>132</v>
      </c>
      <c r="E42" s="25">
        <v>3.96</v>
      </c>
      <c r="F42" s="25">
        <v>12.03</v>
      </c>
      <c r="G42" s="26">
        <v>32.94</v>
      </c>
      <c r="H42" s="25">
        <v>16.54</v>
      </c>
      <c r="I42" s="25">
        <v>62.2</v>
      </c>
      <c r="J42" s="26">
        <v>20.09</v>
      </c>
    </row>
    <row r="43" spans="1:10" ht="13.8" x14ac:dyDescent="0.3">
      <c r="A43" s="19" t="s">
        <v>83</v>
      </c>
      <c r="B43" s="20" t="s">
        <v>82</v>
      </c>
      <c r="C43" s="21" t="s">
        <v>403</v>
      </c>
      <c r="D43" s="33">
        <v>105</v>
      </c>
      <c r="E43" s="24">
        <v>5.7</v>
      </c>
      <c r="F43" s="23">
        <v>16.489999999999998</v>
      </c>
      <c r="G43" s="25">
        <v>34.56</v>
      </c>
      <c r="H43" s="25">
        <v>18.73</v>
      </c>
      <c r="I43" s="26">
        <v>55.48</v>
      </c>
      <c r="J43" s="25">
        <v>29.46</v>
      </c>
    </row>
    <row r="44" spans="1:10" ht="13.8" x14ac:dyDescent="0.3">
      <c r="A44" s="19" t="s">
        <v>85</v>
      </c>
      <c r="B44" s="20" t="s">
        <v>84</v>
      </c>
      <c r="C44" s="21" t="s">
        <v>404</v>
      </c>
      <c r="D44" s="33">
        <v>155</v>
      </c>
      <c r="E44" s="26">
        <v>2.87</v>
      </c>
      <c r="F44" s="26">
        <v>8.5500000000000007</v>
      </c>
      <c r="G44" s="25">
        <v>33.520000000000003</v>
      </c>
      <c r="H44" s="26">
        <v>14.58</v>
      </c>
      <c r="I44" s="25">
        <v>64.510000000000005</v>
      </c>
      <c r="J44" s="26">
        <v>21.45</v>
      </c>
    </row>
    <row r="45" spans="1:10" ht="13.8" x14ac:dyDescent="0.3">
      <c r="A45" s="19" t="s">
        <v>87</v>
      </c>
      <c r="B45" s="20" t="s">
        <v>86</v>
      </c>
      <c r="C45" s="21" t="s">
        <v>405</v>
      </c>
      <c r="D45" s="33">
        <v>150</v>
      </c>
      <c r="E45" s="26">
        <v>2.99</v>
      </c>
      <c r="F45" s="25">
        <v>10.77</v>
      </c>
      <c r="G45" s="26">
        <v>27.8</v>
      </c>
      <c r="H45" s="26">
        <v>14.42</v>
      </c>
      <c r="I45" s="26">
        <v>50.91</v>
      </c>
      <c r="J45" s="26">
        <v>18.07</v>
      </c>
    </row>
    <row r="46" spans="1:10" ht="13.8" x14ac:dyDescent="0.3">
      <c r="A46" s="19" t="s">
        <v>89</v>
      </c>
      <c r="B46" s="18" t="s">
        <v>88</v>
      </c>
      <c r="C46" s="39" t="s">
        <v>494</v>
      </c>
      <c r="D46" s="33">
        <v>56</v>
      </c>
      <c r="E46" s="23">
        <v>8.8000000000000007</v>
      </c>
      <c r="F46" s="25">
        <v>11.95</v>
      </c>
      <c r="G46" s="22">
        <v>73.63</v>
      </c>
      <c r="H46" s="22">
        <v>67.13</v>
      </c>
      <c r="I46" s="22">
        <v>92.56</v>
      </c>
      <c r="J46" s="22">
        <v>61.21</v>
      </c>
    </row>
    <row r="47" spans="1:10" ht="13.8" x14ac:dyDescent="0.3">
      <c r="A47" s="19" t="s">
        <v>91</v>
      </c>
      <c r="B47" s="20" t="s">
        <v>90</v>
      </c>
      <c r="C47" s="21" t="s">
        <v>408</v>
      </c>
      <c r="D47" s="33">
        <v>159</v>
      </c>
      <c r="E47" s="26">
        <v>2.65</v>
      </c>
      <c r="F47" s="25">
        <v>11.79</v>
      </c>
      <c r="G47" s="26">
        <v>22.49</v>
      </c>
      <c r="H47" s="26">
        <v>14.5</v>
      </c>
      <c r="I47" s="26">
        <v>40.32</v>
      </c>
      <c r="J47" s="26">
        <v>12.65</v>
      </c>
    </row>
    <row r="48" spans="1:10" ht="13.8" x14ac:dyDescent="0.3">
      <c r="A48" s="19" t="s">
        <v>93</v>
      </c>
      <c r="B48" s="20" t="s">
        <v>92</v>
      </c>
      <c r="C48" s="21" t="s">
        <v>407</v>
      </c>
      <c r="D48" s="33">
        <v>14</v>
      </c>
      <c r="E48" s="22">
        <v>16.46</v>
      </c>
      <c r="F48" s="22">
        <v>27.04</v>
      </c>
      <c r="G48" s="23">
        <v>60.87</v>
      </c>
      <c r="H48" s="23">
        <v>39.36</v>
      </c>
      <c r="I48" s="23">
        <v>84.39</v>
      </c>
      <c r="J48" s="22">
        <v>58.87</v>
      </c>
    </row>
    <row r="49" spans="1:10" ht="13.8" x14ac:dyDescent="0.3">
      <c r="A49" s="19" t="s">
        <v>95</v>
      </c>
      <c r="B49" s="20" t="s">
        <v>94</v>
      </c>
      <c r="C49" s="21" t="s">
        <v>409</v>
      </c>
      <c r="D49" s="33">
        <v>32</v>
      </c>
      <c r="E49" s="22">
        <v>11.72</v>
      </c>
      <c r="F49" s="22">
        <v>25.39</v>
      </c>
      <c r="G49" s="24">
        <v>46.18</v>
      </c>
      <c r="H49" s="24">
        <v>24.59</v>
      </c>
      <c r="I49" s="24">
        <v>77.59</v>
      </c>
      <c r="J49" s="24">
        <v>36.36</v>
      </c>
    </row>
    <row r="50" spans="1:10" ht="13.8" x14ac:dyDescent="0.3">
      <c r="A50" s="19" t="s">
        <v>97</v>
      </c>
      <c r="B50" s="20" t="s">
        <v>96</v>
      </c>
      <c r="C50" s="21" t="s">
        <v>96</v>
      </c>
      <c r="D50" s="33">
        <v>60</v>
      </c>
      <c r="E50" s="23">
        <v>8.48</v>
      </c>
      <c r="F50" s="23">
        <v>18.29</v>
      </c>
      <c r="G50" s="24">
        <v>46.37</v>
      </c>
      <c r="H50" s="24">
        <v>24.88</v>
      </c>
      <c r="I50" s="24">
        <v>77.77</v>
      </c>
      <c r="J50" s="24">
        <v>36.46</v>
      </c>
    </row>
    <row r="51" spans="1:10" ht="13.8" x14ac:dyDescent="0.3">
      <c r="A51" s="19" t="s">
        <v>99</v>
      </c>
      <c r="B51" s="20" t="s">
        <v>98</v>
      </c>
      <c r="C51" s="21" t="s">
        <v>411</v>
      </c>
      <c r="D51" s="33">
        <v>173</v>
      </c>
      <c r="E51" s="26">
        <v>1.84</v>
      </c>
      <c r="F51" s="26">
        <v>3.91</v>
      </c>
      <c r="G51" s="24">
        <v>46.98</v>
      </c>
      <c r="H51" s="24">
        <v>21.45</v>
      </c>
      <c r="I51" s="23">
        <v>82.57</v>
      </c>
      <c r="J51" s="24">
        <v>36.92</v>
      </c>
    </row>
    <row r="52" spans="1:10" ht="13.8" x14ac:dyDescent="0.3">
      <c r="A52" s="19" t="s">
        <v>101</v>
      </c>
      <c r="B52" s="20" t="s">
        <v>100</v>
      </c>
      <c r="C52" s="21" t="s">
        <v>100</v>
      </c>
      <c r="D52" s="33">
        <v>18</v>
      </c>
      <c r="E52" s="22">
        <v>15.11</v>
      </c>
      <c r="F52" s="22">
        <v>31.87</v>
      </c>
      <c r="G52" s="24">
        <v>47.43</v>
      </c>
      <c r="H52" s="24">
        <v>24.44</v>
      </c>
      <c r="I52" s="24">
        <v>77.650000000000006</v>
      </c>
      <c r="J52" s="23">
        <v>40.19</v>
      </c>
    </row>
    <row r="53" spans="1:10" ht="13.8" x14ac:dyDescent="0.3">
      <c r="A53" s="19" t="s">
        <v>103</v>
      </c>
      <c r="B53" s="20" t="s">
        <v>102</v>
      </c>
      <c r="C53" s="21" t="s">
        <v>422</v>
      </c>
      <c r="D53" s="33">
        <v>74</v>
      </c>
      <c r="E53" s="24">
        <v>7.48</v>
      </c>
      <c r="F53" s="24">
        <v>13.13</v>
      </c>
      <c r="G53" s="23">
        <v>56.98</v>
      </c>
      <c r="H53" s="23">
        <v>41.38</v>
      </c>
      <c r="I53" s="22">
        <v>86.46</v>
      </c>
      <c r="J53" s="23">
        <v>43.1</v>
      </c>
    </row>
    <row r="54" spans="1:10" ht="13.8" x14ac:dyDescent="0.3">
      <c r="A54" s="19" t="s">
        <v>105</v>
      </c>
      <c r="B54" s="20" t="s">
        <v>104</v>
      </c>
      <c r="C54" s="21" t="s">
        <v>104</v>
      </c>
      <c r="D54" s="33">
        <v>82</v>
      </c>
      <c r="E54" s="24">
        <v>6.94</v>
      </c>
      <c r="F54" s="26">
        <v>9.59</v>
      </c>
      <c r="G54" s="22">
        <v>72.3</v>
      </c>
      <c r="H54" s="22">
        <v>66.37</v>
      </c>
      <c r="I54" s="22">
        <v>89.27</v>
      </c>
      <c r="J54" s="22">
        <v>61.26</v>
      </c>
    </row>
    <row r="55" spans="1:10" ht="13.8" x14ac:dyDescent="0.3">
      <c r="A55" s="19" t="s">
        <v>107</v>
      </c>
      <c r="B55" s="20" t="s">
        <v>106</v>
      </c>
      <c r="C55" s="21" t="s">
        <v>413</v>
      </c>
      <c r="D55" s="33">
        <v>171</v>
      </c>
      <c r="E55" s="26">
        <v>2.04</v>
      </c>
      <c r="F55" s="26">
        <v>6.78</v>
      </c>
      <c r="G55" s="26">
        <v>30.06</v>
      </c>
      <c r="H55" s="26">
        <v>16.399999999999999</v>
      </c>
      <c r="I55" s="26">
        <v>53.77</v>
      </c>
      <c r="J55" s="26">
        <v>20</v>
      </c>
    </row>
    <row r="56" spans="1:10" ht="13.8" x14ac:dyDescent="0.3">
      <c r="A56" s="19" t="s">
        <v>109</v>
      </c>
      <c r="B56" s="20" t="s">
        <v>108</v>
      </c>
      <c r="C56" s="21" t="s">
        <v>414</v>
      </c>
      <c r="D56" s="33">
        <v>65</v>
      </c>
      <c r="E56" s="23">
        <v>7.79</v>
      </c>
      <c r="F56" s="25">
        <v>11.67</v>
      </c>
      <c r="G56" s="22">
        <v>66.760000000000005</v>
      </c>
      <c r="H56" s="22">
        <v>56.3</v>
      </c>
      <c r="I56" s="22">
        <v>87.13</v>
      </c>
      <c r="J56" s="22">
        <v>56.85</v>
      </c>
    </row>
    <row r="57" spans="1:10" ht="13.8" x14ac:dyDescent="0.3">
      <c r="A57" s="18" t="s">
        <v>111</v>
      </c>
      <c r="B57" s="18" t="s">
        <v>110</v>
      </c>
      <c r="C57" s="21" t="s">
        <v>495</v>
      </c>
      <c r="D57" s="33">
        <v>72</v>
      </c>
      <c r="E57" s="23">
        <v>7.52</v>
      </c>
      <c r="F57" s="24">
        <v>14.72</v>
      </c>
      <c r="G57" s="23">
        <v>51.05</v>
      </c>
      <c r="H57" s="23">
        <v>34.11</v>
      </c>
      <c r="I57" s="24">
        <v>72.11</v>
      </c>
      <c r="J57" s="23">
        <v>46.93</v>
      </c>
    </row>
    <row r="58" spans="1:10" ht="13.8" x14ac:dyDescent="0.3">
      <c r="A58" s="19" t="s">
        <v>113</v>
      </c>
      <c r="B58" s="20" t="s">
        <v>112</v>
      </c>
      <c r="C58" s="21" t="s">
        <v>416</v>
      </c>
      <c r="D58" s="33">
        <v>12</v>
      </c>
      <c r="E58" s="22">
        <v>17.829999999999998</v>
      </c>
      <c r="F58" s="22">
        <v>38.43</v>
      </c>
      <c r="G58" s="24">
        <v>46.41</v>
      </c>
      <c r="H58" s="24">
        <v>21.54</v>
      </c>
      <c r="I58" s="23">
        <v>78.760000000000005</v>
      </c>
      <c r="J58" s="24">
        <v>38.92</v>
      </c>
    </row>
    <row r="59" spans="1:10" ht="13.8" x14ac:dyDescent="0.3">
      <c r="A59" s="19" t="s">
        <v>115</v>
      </c>
      <c r="B59" s="20" t="s">
        <v>114</v>
      </c>
      <c r="C59" s="21" t="s">
        <v>415</v>
      </c>
      <c r="D59" s="33">
        <v>172</v>
      </c>
      <c r="E59" s="26">
        <v>1.94</v>
      </c>
      <c r="F59" s="26">
        <v>8.34</v>
      </c>
      <c r="G59" s="26">
        <v>23.32</v>
      </c>
      <c r="H59" s="26">
        <v>15.03</v>
      </c>
      <c r="I59" s="26">
        <v>40.28</v>
      </c>
      <c r="J59" s="26">
        <v>14.65</v>
      </c>
    </row>
    <row r="60" spans="1:10" ht="13.8" x14ac:dyDescent="0.3">
      <c r="A60" s="19" t="s">
        <v>117</v>
      </c>
      <c r="B60" s="20" t="s">
        <v>116</v>
      </c>
      <c r="C60" s="21" t="s">
        <v>417</v>
      </c>
      <c r="D60" s="33">
        <v>164</v>
      </c>
      <c r="E60" s="26">
        <v>2.37</v>
      </c>
      <c r="F60" s="26">
        <v>9.57</v>
      </c>
      <c r="G60" s="26">
        <v>24.79</v>
      </c>
      <c r="H60" s="26">
        <v>16.149999999999999</v>
      </c>
      <c r="I60" s="26">
        <v>44.3</v>
      </c>
      <c r="J60" s="26">
        <v>13.93</v>
      </c>
    </row>
    <row r="61" spans="1:10" ht="13.8" x14ac:dyDescent="0.3">
      <c r="A61" s="19" t="s">
        <v>119</v>
      </c>
      <c r="B61" s="20" t="s">
        <v>118</v>
      </c>
      <c r="C61" s="21" t="s">
        <v>418</v>
      </c>
      <c r="D61" s="33">
        <v>86</v>
      </c>
      <c r="E61" s="24">
        <v>6.74</v>
      </c>
      <c r="F61" s="24">
        <v>13.05</v>
      </c>
      <c r="G61" s="23">
        <v>51.68</v>
      </c>
      <c r="H61" s="23">
        <v>32.729999999999997</v>
      </c>
      <c r="I61" s="24">
        <v>75.739999999999995</v>
      </c>
      <c r="J61" s="23">
        <v>46.56</v>
      </c>
    </row>
    <row r="62" spans="1:10" ht="13.8" x14ac:dyDescent="0.3">
      <c r="A62" s="19" t="s">
        <v>121</v>
      </c>
      <c r="B62" s="20" t="s">
        <v>120</v>
      </c>
      <c r="C62" s="21" t="s">
        <v>120</v>
      </c>
      <c r="D62" s="33">
        <v>29</v>
      </c>
      <c r="E62" s="22">
        <v>12.06</v>
      </c>
      <c r="F62" s="23">
        <v>19.46</v>
      </c>
      <c r="G62" s="22">
        <v>61.99</v>
      </c>
      <c r="H62" s="23">
        <v>42</v>
      </c>
      <c r="I62" s="23">
        <v>83.43</v>
      </c>
      <c r="J62" s="22">
        <v>60.53</v>
      </c>
    </row>
    <row r="63" spans="1:10" ht="13.8" x14ac:dyDescent="0.3">
      <c r="A63" s="19" t="s">
        <v>123</v>
      </c>
      <c r="B63" s="20" t="s">
        <v>122</v>
      </c>
      <c r="C63" s="21" t="s">
        <v>421</v>
      </c>
      <c r="D63" s="33">
        <v>109</v>
      </c>
      <c r="E63" s="25">
        <v>5.48</v>
      </c>
      <c r="F63" s="24">
        <v>14.08</v>
      </c>
      <c r="G63" s="25">
        <v>38.93</v>
      </c>
      <c r="H63" s="24">
        <v>23.1</v>
      </c>
      <c r="I63" s="25">
        <v>64.14</v>
      </c>
      <c r="J63" s="25">
        <v>29.55</v>
      </c>
    </row>
    <row r="64" spans="1:10" ht="13.8" x14ac:dyDescent="0.3">
      <c r="A64" s="19" t="s">
        <v>125</v>
      </c>
      <c r="B64" s="20" t="s">
        <v>124</v>
      </c>
      <c r="C64" s="21" t="s">
        <v>406</v>
      </c>
      <c r="D64" s="33">
        <v>163</v>
      </c>
      <c r="E64" s="26">
        <v>2.4300000000000002</v>
      </c>
      <c r="F64" s="25">
        <v>11.51</v>
      </c>
      <c r="G64" s="26">
        <v>21.11</v>
      </c>
      <c r="H64" s="26">
        <v>14.3</v>
      </c>
      <c r="I64" s="26">
        <v>36.44</v>
      </c>
      <c r="J64" s="26">
        <v>12.6</v>
      </c>
    </row>
    <row r="65" spans="1:10" ht="13.8" x14ac:dyDescent="0.3">
      <c r="A65" s="19" t="s">
        <v>127</v>
      </c>
      <c r="B65" s="20" t="s">
        <v>126</v>
      </c>
      <c r="C65" s="21" t="s">
        <v>126</v>
      </c>
      <c r="D65" s="33">
        <v>50</v>
      </c>
      <c r="E65" s="23">
        <v>9.41</v>
      </c>
      <c r="F65" s="23">
        <v>16.54</v>
      </c>
      <c r="G65" s="23">
        <v>56.87</v>
      </c>
      <c r="H65" s="23">
        <v>41.92</v>
      </c>
      <c r="I65" s="23">
        <v>79.400000000000006</v>
      </c>
      <c r="J65" s="23">
        <v>49.29</v>
      </c>
    </row>
    <row r="66" spans="1:10" ht="13.8" x14ac:dyDescent="0.3">
      <c r="A66" s="19" t="s">
        <v>129</v>
      </c>
      <c r="B66" s="20" t="s">
        <v>128</v>
      </c>
      <c r="C66" s="21" t="s">
        <v>423</v>
      </c>
      <c r="D66" s="33">
        <v>83</v>
      </c>
      <c r="E66" s="24">
        <v>6.89</v>
      </c>
      <c r="F66" s="22">
        <v>22.82</v>
      </c>
      <c r="G66" s="26">
        <v>30.18</v>
      </c>
      <c r="H66" s="25">
        <v>16.940000000000001</v>
      </c>
      <c r="I66" s="26">
        <v>57.68</v>
      </c>
      <c r="J66" s="26">
        <v>15.92</v>
      </c>
    </row>
    <row r="67" spans="1:10" ht="13.8" x14ac:dyDescent="0.3">
      <c r="A67" s="19" t="s">
        <v>131</v>
      </c>
      <c r="B67" s="20" t="s">
        <v>130</v>
      </c>
      <c r="C67" s="21" t="s">
        <v>130</v>
      </c>
      <c r="D67" s="33">
        <v>177</v>
      </c>
      <c r="E67" s="26">
        <v>1.01</v>
      </c>
      <c r="F67" s="26">
        <v>2.2599999999999998</v>
      </c>
      <c r="G67" s="24">
        <v>44.58</v>
      </c>
      <c r="H67" s="24">
        <v>28.05</v>
      </c>
      <c r="I67" s="25">
        <v>70.489999999999995</v>
      </c>
      <c r="J67" s="24">
        <v>35.200000000000003</v>
      </c>
    </row>
    <row r="68" spans="1:10" ht="13.8" x14ac:dyDescent="0.3">
      <c r="A68" s="19" t="s">
        <v>133</v>
      </c>
      <c r="B68" s="20" t="s">
        <v>132</v>
      </c>
      <c r="C68" s="21" t="s">
        <v>132</v>
      </c>
      <c r="D68" s="33">
        <v>9</v>
      </c>
      <c r="E68" s="22">
        <v>20.6859</v>
      </c>
      <c r="F68" s="22">
        <v>38.56</v>
      </c>
      <c r="G68" s="23">
        <v>53.65</v>
      </c>
      <c r="H68" s="23">
        <v>32.19</v>
      </c>
      <c r="I68" s="23">
        <v>83.96</v>
      </c>
      <c r="J68" s="23">
        <v>44.8</v>
      </c>
    </row>
    <row r="69" spans="1:10" ht="13.8" x14ac:dyDescent="0.3">
      <c r="A69" s="19" t="s">
        <v>135</v>
      </c>
      <c r="B69" s="20" t="s">
        <v>134</v>
      </c>
      <c r="C69" s="21" t="s">
        <v>134</v>
      </c>
      <c r="D69" s="33">
        <v>58</v>
      </c>
      <c r="E69" s="23">
        <v>8.68</v>
      </c>
      <c r="F69" s="24">
        <v>12.76</v>
      </c>
      <c r="G69" s="22">
        <v>68.03</v>
      </c>
      <c r="H69" s="22">
        <v>51.23</v>
      </c>
      <c r="I69" s="22">
        <v>89.33</v>
      </c>
      <c r="J69" s="22">
        <v>63.52</v>
      </c>
    </row>
    <row r="70" spans="1:10" ht="13.8" x14ac:dyDescent="0.3">
      <c r="A70" s="19" t="s">
        <v>137</v>
      </c>
      <c r="B70" s="20" t="s">
        <v>136</v>
      </c>
      <c r="C70" s="21" t="s">
        <v>136</v>
      </c>
      <c r="D70" s="33">
        <v>23</v>
      </c>
      <c r="E70" s="22">
        <v>13.32</v>
      </c>
      <c r="F70" s="23">
        <v>18.920000000000002</v>
      </c>
      <c r="G70" s="22">
        <v>70.42</v>
      </c>
      <c r="H70" s="22">
        <v>58.48</v>
      </c>
      <c r="I70" s="22">
        <v>90.58</v>
      </c>
      <c r="J70" s="22">
        <v>62.19</v>
      </c>
    </row>
    <row r="71" spans="1:10" ht="13.8" x14ac:dyDescent="0.3">
      <c r="A71" s="19" t="s">
        <v>139</v>
      </c>
      <c r="B71" s="20" t="s">
        <v>138</v>
      </c>
      <c r="C71" s="21" t="s">
        <v>138</v>
      </c>
      <c r="D71" s="33">
        <v>5</v>
      </c>
      <c r="E71" s="22">
        <v>22.87</v>
      </c>
      <c r="F71" s="22">
        <v>44.98</v>
      </c>
      <c r="G71" s="23">
        <v>50.84</v>
      </c>
      <c r="H71" s="24">
        <v>26.41</v>
      </c>
      <c r="I71" s="23">
        <v>79.680000000000007</v>
      </c>
      <c r="J71" s="23">
        <v>46.44</v>
      </c>
    </row>
    <row r="72" spans="1:10" ht="13.8" x14ac:dyDescent="0.3">
      <c r="A72" s="19" t="s">
        <v>141</v>
      </c>
      <c r="B72" s="20" t="s">
        <v>140</v>
      </c>
      <c r="C72" s="21" t="s">
        <v>140</v>
      </c>
      <c r="D72" s="33">
        <v>16</v>
      </c>
      <c r="E72" s="22">
        <v>16.34</v>
      </c>
      <c r="F72" s="22">
        <v>24.18</v>
      </c>
      <c r="G72" s="22">
        <v>67.56</v>
      </c>
      <c r="H72" s="22">
        <v>50.37</v>
      </c>
      <c r="I72" s="22">
        <v>90.28</v>
      </c>
      <c r="J72" s="22">
        <v>62.03</v>
      </c>
    </row>
    <row r="73" spans="1:10" ht="13.8" x14ac:dyDescent="0.3">
      <c r="A73" s="19" t="s">
        <v>143</v>
      </c>
      <c r="B73" s="20" t="s">
        <v>142</v>
      </c>
      <c r="C73" s="21" t="s">
        <v>142</v>
      </c>
      <c r="D73" s="33">
        <v>33</v>
      </c>
      <c r="E73" s="22">
        <v>11.39</v>
      </c>
      <c r="F73" s="22">
        <v>21.43</v>
      </c>
      <c r="G73" s="23">
        <v>53.14</v>
      </c>
      <c r="H73" s="23">
        <v>31.75</v>
      </c>
      <c r="I73" s="23">
        <v>83.48</v>
      </c>
      <c r="J73" s="23">
        <v>44.18</v>
      </c>
    </row>
    <row r="74" spans="1:10" ht="13.8" x14ac:dyDescent="0.3">
      <c r="A74" s="19" t="s">
        <v>145</v>
      </c>
      <c r="B74" s="20" t="s">
        <v>144</v>
      </c>
      <c r="C74" s="21" t="s">
        <v>425</v>
      </c>
      <c r="D74" s="33">
        <v>114</v>
      </c>
      <c r="E74" s="25">
        <v>4.9400000000000004</v>
      </c>
      <c r="F74" s="23">
        <v>15.29</v>
      </c>
      <c r="G74" s="26">
        <v>32.33</v>
      </c>
      <c r="H74" s="26">
        <v>15.47</v>
      </c>
      <c r="I74" s="26">
        <v>58.25</v>
      </c>
      <c r="J74" s="25">
        <v>23.27</v>
      </c>
    </row>
    <row r="75" spans="1:10" ht="13.8" x14ac:dyDescent="0.3">
      <c r="A75" s="19" t="s">
        <v>147</v>
      </c>
      <c r="B75" s="20" t="s">
        <v>146</v>
      </c>
      <c r="C75" s="21" t="s">
        <v>432</v>
      </c>
      <c r="D75" s="33">
        <v>174</v>
      </c>
      <c r="E75" s="26">
        <v>1.71</v>
      </c>
      <c r="F75" s="26">
        <v>7.16</v>
      </c>
      <c r="G75" s="26">
        <v>23.88</v>
      </c>
      <c r="H75" s="26">
        <v>13.82</v>
      </c>
      <c r="I75" s="26">
        <v>46.66</v>
      </c>
      <c r="J75" s="26">
        <v>11.16</v>
      </c>
    </row>
    <row r="76" spans="1:10" ht="13.8" x14ac:dyDescent="0.3">
      <c r="A76" s="19" t="s">
        <v>149</v>
      </c>
      <c r="B76" s="20" t="s">
        <v>148</v>
      </c>
      <c r="C76" s="21" t="s">
        <v>427</v>
      </c>
      <c r="D76" s="33">
        <v>85</v>
      </c>
      <c r="E76" s="24">
        <v>6.77</v>
      </c>
      <c r="F76" s="24">
        <v>12.58</v>
      </c>
      <c r="G76" s="23">
        <v>53.82</v>
      </c>
      <c r="H76" s="23">
        <v>34.61</v>
      </c>
      <c r="I76" s="24">
        <v>78.45</v>
      </c>
      <c r="J76" s="23">
        <v>48.4</v>
      </c>
    </row>
    <row r="77" spans="1:10" ht="13.8" x14ac:dyDescent="0.3">
      <c r="A77" s="19" t="s">
        <v>151</v>
      </c>
      <c r="B77" s="20" t="s">
        <v>150</v>
      </c>
      <c r="C77" s="21" t="s">
        <v>426</v>
      </c>
      <c r="D77" s="33">
        <v>37</v>
      </c>
      <c r="E77" s="23">
        <v>10.58</v>
      </c>
      <c r="F77" s="22">
        <v>21.2</v>
      </c>
      <c r="G77" s="23">
        <v>49.93</v>
      </c>
      <c r="H77" s="24">
        <v>26.63</v>
      </c>
      <c r="I77" s="23">
        <v>79.709999999999994</v>
      </c>
      <c r="J77" s="23">
        <v>43.44</v>
      </c>
    </row>
    <row r="78" spans="1:10" ht="13.8" x14ac:dyDescent="0.3">
      <c r="A78" s="19" t="s">
        <v>157</v>
      </c>
      <c r="B78" s="20" t="s">
        <v>429</v>
      </c>
      <c r="C78" s="21" t="s">
        <v>430</v>
      </c>
      <c r="D78" s="33">
        <v>115</v>
      </c>
      <c r="E78" s="25">
        <v>4.92</v>
      </c>
      <c r="F78" s="25">
        <v>11.04</v>
      </c>
      <c r="G78" s="24">
        <v>44.58</v>
      </c>
      <c r="H78" s="25">
        <v>19.62</v>
      </c>
      <c r="I78" s="23">
        <v>81.72</v>
      </c>
      <c r="J78" s="24">
        <v>32.4</v>
      </c>
    </row>
    <row r="79" spans="1:10" ht="13.8" x14ac:dyDescent="0.3">
      <c r="A79" s="19" t="s">
        <v>153</v>
      </c>
      <c r="B79" s="20" t="s">
        <v>152</v>
      </c>
      <c r="C79" s="21" t="s">
        <v>431</v>
      </c>
      <c r="D79" s="33">
        <v>96</v>
      </c>
      <c r="E79" s="24">
        <v>5.95</v>
      </c>
      <c r="F79" s="25">
        <v>10.54</v>
      </c>
      <c r="G79" s="23">
        <v>56.47</v>
      </c>
      <c r="H79" s="23">
        <v>29.82</v>
      </c>
      <c r="I79" s="22">
        <v>88.53</v>
      </c>
      <c r="J79" s="23">
        <v>51.04</v>
      </c>
    </row>
    <row r="80" spans="1:10" ht="13.8" x14ac:dyDescent="0.3">
      <c r="A80" s="19" t="s">
        <v>155</v>
      </c>
      <c r="B80" s="20" t="s">
        <v>154</v>
      </c>
      <c r="C80" s="21" t="s">
        <v>428</v>
      </c>
      <c r="D80" s="33">
        <v>126</v>
      </c>
      <c r="E80" s="25">
        <v>4.37</v>
      </c>
      <c r="F80" s="23">
        <v>16.75</v>
      </c>
      <c r="G80" s="26">
        <v>26.1</v>
      </c>
      <c r="H80" s="26">
        <v>15.14</v>
      </c>
      <c r="I80" s="26">
        <v>47.87</v>
      </c>
      <c r="J80" s="26">
        <v>15.28</v>
      </c>
    </row>
    <row r="81" spans="1:10" ht="13.8" x14ac:dyDescent="0.3">
      <c r="A81" s="19" t="s">
        <v>159</v>
      </c>
      <c r="B81" s="20" t="s">
        <v>158</v>
      </c>
      <c r="C81" s="21" t="s">
        <v>158</v>
      </c>
      <c r="D81" s="33">
        <v>145</v>
      </c>
      <c r="E81" s="26">
        <v>3.24</v>
      </c>
      <c r="F81" s="26">
        <v>9.51</v>
      </c>
      <c r="G81" s="25">
        <v>34.020000000000003</v>
      </c>
      <c r="H81" s="25">
        <v>18.59</v>
      </c>
      <c r="I81" s="25">
        <v>64.42</v>
      </c>
      <c r="J81" s="26">
        <v>19.03</v>
      </c>
    </row>
    <row r="82" spans="1:10" ht="13.8" x14ac:dyDescent="0.3">
      <c r="A82" s="19" t="s">
        <v>161</v>
      </c>
      <c r="B82" s="20" t="s">
        <v>160</v>
      </c>
      <c r="C82" s="21" t="s">
        <v>433</v>
      </c>
      <c r="D82" s="33">
        <v>121</v>
      </c>
      <c r="E82" s="25">
        <v>4.57</v>
      </c>
      <c r="F82" s="23">
        <v>15.14</v>
      </c>
      <c r="G82" s="26">
        <v>30.21</v>
      </c>
      <c r="H82" s="25">
        <v>16.579999999999998</v>
      </c>
      <c r="I82" s="25">
        <v>59.76</v>
      </c>
      <c r="J82" s="26">
        <v>14.29</v>
      </c>
    </row>
    <row r="83" spans="1:10" ht="13.8" x14ac:dyDescent="0.3">
      <c r="A83" s="19" t="s">
        <v>163</v>
      </c>
      <c r="B83" s="20" t="s">
        <v>162</v>
      </c>
      <c r="C83" s="21" t="s">
        <v>434</v>
      </c>
      <c r="D83" s="33">
        <v>30</v>
      </c>
      <c r="E83" s="22">
        <v>11.91</v>
      </c>
      <c r="F83" s="22">
        <v>26.18</v>
      </c>
      <c r="G83" s="24">
        <v>45.51</v>
      </c>
      <c r="H83" s="24">
        <v>24.6</v>
      </c>
      <c r="I83" s="24">
        <v>74.7</v>
      </c>
      <c r="J83" s="24">
        <v>37.22</v>
      </c>
    </row>
    <row r="84" spans="1:10" ht="13.8" x14ac:dyDescent="0.3">
      <c r="A84" s="19" t="s">
        <v>165</v>
      </c>
      <c r="B84" s="20" t="s">
        <v>164</v>
      </c>
      <c r="C84" s="21" t="s">
        <v>164</v>
      </c>
      <c r="D84" s="33">
        <v>54</v>
      </c>
      <c r="E84" s="23">
        <v>9.19</v>
      </c>
      <c r="F84" s="22">
        <v>38.94</v>
      </c>
      <c r="G84" s="26">
        <v>23.6</v>
      </c>
      <c r="H84" s="25">
        <v>16.8</v>
      </c>
      <c r="I84" s="26">
        <v>39.9</v>
      </c>
      <c r="J84" s="26">
        <v>14.11</v>
      </c>
    </row>
    <row r="85" spans="1:10" ht="13.8" x14ac:dyDescent="0.3">
      <c r="A85" s="19" t="s">
        <v>167</v>
      </c>
      <c r="B85" s="20" t="s">
        <v>166</v>
      </c>
      <c r="C85" s="21" t="s">
        <v>435</v>
      </c>
      <c r="D85" s="33">
        <v>130</v>
      </c>
      <c r="E85" s="25">
        <v>4.08</v>
      </c>
      <c r="F85" s="26">
        <v>9.23</v>
      </c>
      <c r="G85" s="24">
        <v>44.23</v>
      </c>
      <c r="H85" s="24">
        <v>22.97</v>
      </c>
      <c r="I85" s="25">
        <v>70.510000000000005</v>
      </c>
      <c r="J85" s="23">
        <v>39.22</v>
      </c>
    </row>
    <row r="86" spans="1:10" ht="13.8" x14ac:dyDescent="0.3">
      <c r="A86" s="19" t="s">
        <v>169</v>
      </c>
      <c r="B86" s="20" t="s">
        <v>168</v>
      </c>
      <c r="C86" s="21" t="s">
        <v>436</v>
      </c>
      <c r="D86" s="33">
        <v>135</v>
      </c>
      <c r="E86" s="25">
        <v>3.56</v>
      </c>
      <c r="F86" s="26">
        <v>9.59</v>
      </c>
      <c r="G86" s="25">
        <v>37.159999999999997</v>
      </c>
      <c r="H86" s="25">
        <v>17.12</v>
      </c>
      <c r="I86" s="25">
        <v>67.17</v>
      </c>
      <c r="J86" s="25">
        <v>27.2</v>
      </c>
    </row>
    <row r="87" spans="1:10" ht="13.8" x14ac:dyDescent="0.3">
      <c r="A87" s="19" t="s">
        <v>171</v>
      </c>
      <c r="B87" s="20" t="s">
        <v>170</v>
      </c>
      <c r="C87" s="21" t="s">
        <v>437</v>
      </c>
      <c r="D87" s="33">
        <v>41</v>
      </c>
      <c r="E87" s="23">
        <v>10.3</v>
      </c>
      <c r="F87" s="23">
        <v>16.53</v>
      </c>
      <c r="G87" s="22">
        <v>62.32</v>
      </c>
      <c r="H87" s="22">
        <v>50.32</v>
      </c>
      <c r="I87" s="22">
        <v>86.92</v>
      </c>
      <c r="J87" s="23">
        <v>49.71</v>
      </c>
    </row>
    <row r="88" spans="1:10" ht="13.8" x14ac:dyDescent="0.3">
      <c r="A88" s="19" t="s">
        <v>173</v>
      </c>
      <c r="B88" s="20" t="s">
        <v>172</v>
      </c>
      <c r="C88" s="21" t="s">
        <v>172</v>
      </c>
      <c r="D88" s="33">
        <v>19</v>
      </c>
      <c r="E88" s="22">
        <v>14.64</v>
      </c>
      <c r="F88" s="22">
        <v>25.52</v>
      </c>
      <c r="G88" s="23">
        <v>57.37</v>
      </c>
      <c r="H88" s="23">
        <v>40.53</v>
      </c>
      <c r="I88" s="23">
        <v>82.56</v>
      </c>
      <c r="J88" s="23">
        <v>49.02</v>
      </c>
    </row>
    <row r="89" spans="1:10" ht="13.8" x14ac:dyDescent="0.3">
      <c r="A89" s="19" t="s">
        <v>265</v>
      </c>
      <c r="B89" s="20" t="s">
        <v>440</v>
      </c>
      <c r="C89" s="21" t="s">
        <v>441</v>
      </c>
      <c r="D89" s="33">
        <v>147</v>
      </c>
      <c r="E89" s="26">
        <v>3.08</v>
      </c>
      <c r="F89" s="25">
        <v>11.32</v>
      </c>
      <c r="G89" s="26">
        <v>27.2</v>
      </c>
      <c r="H89" s="26">
        <v>13.06</v>
      </c>
      <c r="I89" s="26">
        <v>51.36</v>
      </c>
      <c r="J89" s="26">
        <v>17.18</v>
      </c>
    </row>
    <row r="90" spans="1:10" ht="13.8" x14ac:dyDescent="0.3">
      <c r="A90" s="19" t="s">
        <v>175</v>
      </c>
      <c r="B90" s="20" t="s">
        <v>174</v>
      </c>
      <c r="C90" s="21" t="s">
        <v>174</v>
      </c>
      <c r="D90" s="33">
        <v>125</v>
      </c>
      <c r="E90" s="25">
        <v>4.49</v>
      </c>
      <c r="F90" s="24">
        <v>12.49</v>
      </c>
      <c r="G90" s="25">
        <v>35.96</v>
      </c>
      <c r="H90" s="26">
        <v>13.54</v>
      </c>
      <c r="I90" s="25">
        <v>70.13</v>
      </c>
      <c r="J90" s="25">
        <v>24.22</v>
      </c>
    </row>
    <row r="91" spans="1:10" ht="13.8" x14ac:dyDescent="0.3">
      <c r="A91" s="19" t="s">
        <v>177</v>
      </c>
      <c r="B91" s="20" t="s">
        <v>176</v>
      </c>
      <c r="C91" s="21" t="s">
        <v>438</v>
      </c>
      <c r="D91" s="33">
        <v>78</v>
      </c>
      <c r="E91" s="24">
        <v>7.28</v>
      </c>
      <c r="F91" s="23">
        <v>16.760000000000002</v>
      </c>
      <c r="G91" s="24">
        <v>43.46</v>
      </c>
      <c r="H91" s="24">
        <v>23.94</v>
      </c>
      <c r="I91" s="24">
        <v>76.03</v>
      </c>
      <c r="J91" s="25">
        <v>30.4</v>
      </c>
    </row>
    <row r="92" spans="1:10" ht="13.8" x14ac:dyDescent="0.3">
      <c r="A92" s="19" t="s">
        <v>179</v>
      </c>
      <c r="B92" s="20" t="s">
        <v>178</v>
      </c>
      <c r="C92" s="21" t="s">
        <v>442</v>
      </c>
      <c r="D92" s="33">
        <v>122</v>
      </c>
      <c r="E92" s="25">
        <v>4.53</v>
      </c>
      <c r="F92" s="26">
        <v>8.19</v>
      </c>
      <c r="G92" s="23">
        <v>55.25</v>
      </c>
      <c r="H92" s="23">
        <v>33.22</v>
      </c>
      <c r="I92" s="23">
        <v>82.94</v>
      </c>
      <c r="J92" s="23">
        <v>49.58</v>
      </c>
    </row>
    <row r="93" spans="1:10" ht="13.8" x14ac:dyDescent="0.3">
      <c r="A93" s="19" t="s">
        <v>181</v>
      </c>
      <c r="B93" s="20" t="s">
        <v>180</v>
      </c>
      <c r="C93" s="21" t="s">
        <v>447</v>
      </c>
      <c r="D93" s="33">
        <v>152</v>
      </c>
      <c r="E93" s="26">
        <v>2.93</v>
      </c>
      <c r="F93" s="26">
        <v>8.86</v>
      </c>
      <c r="G93" s="26">
        <v>33.01</v>
      </c>
      <c r="H93" s="25">
        <v>17.829999999999998</v>
      </c>
      <c r="I93" s="26">
        <v>58.51</v>
      </c>
      <c r="J93" s="26">
        <v>22.7</v>
      </c>
    </row>
    <row r="94" spans="1:10" ht="13.8" x14ac:dyDescent="0.3">
      <c r="A94" s="19" t="s">
        <v>183</v>
      </c>
      <c r="B94" s="20" t="s">
        <v>182</v>
      </c>
      <c r="C94" s="21" t="s">
        <v>443</v>
      </c>
      <c r="D94" s="33">
        <v>110</v>
      </c>
      <c r="E94" s="25">
        <v>5.27</v>
      </c>
      <c r="F94" s="25">
        <v>11.7</v>
      </c>
      <c r="G94" s="24">
        <v>45.01</v>
      </c>
      <c r="H94" s="25">
        <v>19.45</v>
      </c>
      <c r="I94" s="24">
        <v>78.52</v>
      </c>
      <c r="J94" s="24">
        <v>37.04</v>
      </c>
    </row>
    <row r="95" spans="1:10" ht="13.8" x14ac:dyDescent="0.3">
      <c r="A95" s="19" t="s">
        <v>185</v>
      </c>
      <c r="B95" s="20" t="s">
        <v>184</v>
      </c>
      <c r="C95" s="21" t="s">
        <v>184</v>
      </c>
      <c r="D95" s="33">
        <v>84</v>
      </c>
      <c r="E95" s="24">
        <v>6.89</v>
      </c>
      <c r="F95" s="25">
        <v>11.16</v>
      </c>
      <c r="G95" s="23">
        <v>61.74</v>
      </c>
      <c r="H95" s="22">
        <v>48.53</v>
      </c>
      <c r="I95" s="23">
        <v>81.650000000000006</v>
      </c>
      <c r="J95" s="22">
        <v>55.04</v>
      </c>
    </row>
    <row r="96" spans="1:10" ht="13.8" x14ac:dyDescent="0.3">
      <c r="A96" s="19" t="s">
        <v>187</v>
      </c>
      <c r="B96" s="20" t="s">
        <v>186</v>
      </c>
      <c r="C96" s="21" t="s">
        <v>186</v>
      </c>
      <c r="D96" s="33">
        <v>48</v>
      </c>
      <c r="E96" s="23">
        <v>9.4600000000000009</v>
      </c>
      <c r="F96" s="24">
        <v>13.57</v>
      </c>
      <c r="G96" s="22">
        <v>69.69</v>
      </c>
      <c r="H96" s="22">
        <v>55.96</v>
      </c>
      <c r="I96" s="22">
        <v>86.26</v>
      </c>
      <c r="J96" s="22">
        <v>66.849999999999994</v>
      </c>
    </row>
    <row r="97" spans="1:10" ht="13.8" x14ac:dyDescent="0.3">
      <c r="A97" s="19" t="s">
        <v>189</v>
      </c>
      <c r="B97" s="20" t="s">
        <v>188</v>
      </c>
      <c r="C97" s="21" t="s">
        <v>444</v>
      </c>
      <c r="D97" s="33">
        <v>141</v>
      </c>
      <c r="E97" s="25">
        <v>3.34</v>
      </c>
      <c r="F97" s="26">
        <v>7.37</v>
      </c>
      <c r="G97" s="24">
        <v>45.32</v>
      </c>
      <c r="H97" s="24">
        <v>21.34</v>
      </c>
      <c r="I97" s="23">
        <v>82.09</v>
      </c>
      <c r="J97" s="24">
        <v>32.53</v>
      </c>
    </row>
    <row r="98" spans="1:10" ht="13.8" x14ac:dyDescent="0.3">
      <c r="A98" s="19" t="s">
        <v>191</v>
      </c>
      <c r="B98" s="20" t="s">
        <v>190</v>
      </c>
      <c r="C98" s="21" t="s">
        <v>445</v>
      </c>
      <c r="D98" s="33">
        <v>167</v>
      </c>
      <c r="E98" s="26">
        <v>2.29</v>
      </c>
      <c r="F98" s="26">
        <v>7.66</v>
      </c>
      <c r="G98" s="26">
        <v>29.87</v>
      </c>
      <c r="H98" s="25">
        <v>17.41</v>
      </c>
      <c r="I98" s="26">
        <v>52.84</v>
      </c>
      <c r="J98" s="26">
        <v>19.36</v>
      </c>
    </row>
    <row r="99" spans="1:10" ht="13.8" x14ac:dyDescent="0.3">
      <c r="A99" s="19" t="s">
        <v>193</v>
      </c>
      <c r="B99" s="20" t="s">
        <v>192</v>
      </c>
      <c r="C99" s="21" t="s">
        <v>446</v>
      </c>
      <c r="D99" s="33">
        <v>165</v>
      </c>
      <c r="E99" s="26">
        <v>2.36</v>
      </c>
      <c r="F99" s="26">
        <v>9.58</v>
      </c>
      <c r="G99" s="26">
        <v>24.67</v>
      </c>
      <c r="H99" s="26">
        <v>11.91</v>
      </c>
      <c r="I99" s="26">
        <v>46.03</v>
      </c>
      <c r="J99" s="26">
        <v>16.07</v>
      </c>
    </row>
    <row r="100" spans="1:10" ht="13.8" x14ac:dyDescent="0.3">
      <c r="A100" s="19" t="s">
        <v>195</v>
      </c>
      <c r="B100" s="20" t="s">
        <v>194</v>
      </c>
      <c r="C100" s="21" t="s">
        <v>450</v>
      </c>
      <c r="D100" s="33">
        <v>39</v>
      </c>
      <c r="E100" s="23">
        <v>10.49</v>
      </c>
      <c r="F100" s="23">
        <v>15.12</v>
      </c>
      <c r="G100" s="22">
        <v>69.37</v>
      </c>
      <c r="H100" s="22">
        <v>65.61</v>
      </c>
      <c r="I100" s="22">
        <v>86.5</v>
      </c>
      <c r="J100" s="22">
        <v>56</v>
      </c>
    </row>
    <row r="101" spans="1:10" ht="13.8" x14ac:dyDescent="0.3">
      <c r="A101" s="19" t="s">
        <v>197</v>
      </c>
      <c r="B101" s="20" t="s">
        <v>196</v>
      </c>
      <c r="C101" s="21" t="s">
        <v>196</v>
      </c>
      <c r="D101" s="33">
        <v>55</v>
      </c>
      <c r="E101" s="23">
        <v>8.94</v>
      </c>
      <c r="F101" s="24">
        <v>13.43</v>
      </c>
      <c r="G101" s="22">
        <v>66.61</v>
      </c>
      <c r="H101" s="22">
        <v>57.84</v>
      </c>
      <c r="I101" s="23">
        <v>84.38</v>
      </c>
      <c r="J101" s="22">
        <v>57.62</v>
      </c>
    </row>
    <row r="102" spans="1:10" ht="13.8" x14ac:dyDescent="0.3">
      <c r="A102" s="19" t="s">
        <v>199</v>
      </c>
      <c r="B102" s="20" t="s">
        <v>198</v>
      </c>
      <c r="C102" s="21" t="s">
        <v>198</v>
      </c>
      <c r="D102" s="33">
        <v>71</v>
      </c>
      <c r="E102" s="23">
        <v>7.61</v>
      </c>
      <c r="F102" s="23">
        <v>18.73</v>
      </c>
      <c r="G102" s="25">
        <v>40.630000000000003</v>
      </c>
      <c r="H102" s="25">
        <v>16.75</v>
      </c>
      <c r="I102" s="24">
        <v>72.63</v>
      </c>
      <c r="J102" s="24">
        <v>32.520000000000003</v>
      </c>
    </row>
    <row r="103" spans="1:10" ht="13.8" x14ac:dyDescent="0.3">
      <c r="A103" s="18" t="s">
        <v>201</v>
      </c>
      <c r="B103" s="18" t="s">
        <v>200</v>
      </c>
      <c r="C103" s="21" t="s">
        <v>497</v>
      </c>
      <c r="D103" s="33">
        <v>169</v>
      </c>
      <c r="E103" s="26">
        <v>2.08</v>
      </c>
      <c r="F103" s="26">
        <v>4.92</v>
      </c>
      <c r="G103" s="24">
        <v>42.18</v>
      </c>
      <c r="H103" s="25">
        <v>19.579999999999998</v>
      </c>
      <c r="I103" s="25">
        <v>70.650000000000006</v>
      </c>
      <c r="J103" s="24">
        <v>36.29</v>
      </c>
    </row>
    <row r="104" spans="1:10" ht="13.8" x14ac:dyDescent="0.3">
      <c r="A104" s="19" t="s">
        <v>203</v>
      </c>
      <c r="B104" s="20" t="s">
        <v>202</v>
      </c>
      <c r="C104" s="21" t="s">
        <v>202</v>
      </c>
      <c r="D104" s="33">
        <v>36</v>
      </c>
      <c r="E104" s="22">
        <v>10.73</v>
      </c>
      <c r="F104" s="23">
        <v>15.68</v>
      </c>
      <c r="G104" s="22">
        <v>68.38</v>
      </c>
      <c r="H104" s="22">
        <v>50.54</v>
      </c>
      <c r="I104" s="22">
        <v>87.72</v>
      </c>
      <c r="J104" s="22">
        <v>66.88</v>
      </c>
    </row>
    <row r="105" spans="1:10" ht="13.8" x14ac:dyDescent="0.3">
      <c r="A105" s="19" t="s">
        <v>205</v>
      </c>
      <c r="B105" s="20" t="s">
        <v>204</v>
      </c>
      <c r="C105" s="21" t="s">
        <v>204</v>
      </c>
      <c r="D105" s="33">
        <v>179</v>
      </c>
      <c r="E105" s="26">
        <v>0.54</v>
      </c>
      <c r="F105" s="26">
        <v>1.91</v>
      </c>
      <c r="G105" s="26">
        <v>28.14</v>
      </c>
      <c r="H105" s="26">
        <v>14.24</v>
      </c>
      <c r="I105" s="26">
        <v>52.44</v>
      </c>
      <c r="J105" s="26">
        <v>17.75</v>
      </c>
    </row>
    <row r="106" spans="1:10" ht="13.8" x14ac:dyDescent="0.3">
      <c r="A106" s="19" t="s">
        <v>207</v>
      </c>
      <c r="B106" s="20" t="s">
        <v>206</v>
      </c>
      <c r="C106" s="21" t="s">
        <v>454</v>
      </c>
      <c r="D106" s="33">
        <v>67</v>
      </c>
      <c r="E106" s="23">
        <v>7.72</v>
      </c>
      <c r="F106" s="24">
        <v>12.29</v>
      </c>
      <c r="G106" s="22">
        <v>62.82</v>
      </c>
      <c r="H106" s="23">
        <v>39.25</v>
      </c>
      <c r="I106" s="22">
        <v>87.72</v>
      </c>
      <c r="J106" s="22">
        <v>61.48</v>
      </c>
    </row>
    <row r="107" spans="1:10" ht="13.8" x14ac:dyDescent="0.3">
      <c r="A107" s="19" t="s">
        <v>209</v>
      </c>
      <c r="B107" s="20" t="s">
        <v>208</v>
      </c>
      <c r="C107" s="21" t="s">
        <v>208</v>
      </c>
      <c r="D107" s="33">
        <v>47</v>
      </c>
      <c r="E107" s="23">
        <v>9.4700000000000006</v>
      </c>
      <c r="F107" s="22">
        <v>23.88</v>
      </c>
      <c r="G107" s="25">
        <v>39.659999999999997</v>
      </c>
      <c r="H107" s="25">
        <v>17.34</v>
      </c>
      <c r="I107" s="25">
        <v>64.989999999999995</v>
      </c>
      <c r="J107" s="24">
        <v>36.65</v>
      </c>
    </row>
    <row r="108" spans="1:10" ht="13.8" x14ac:dyDescent="0.3">
      <c r="A108" s="19" t="s">
        <v>211</v>
      </c>
      <c r="B108" s="20" t="s">
        <v>210</v>
      </c>
      <c r="C108" s="21" t="s">
        <v>451</v>
      </c>
      <c r="D108" s="33">
        <v>95</v>
      </c>
      <c r="E108" s="24">
        <v>6.01</v>
      </c>
      <c r="F108" s="24">
        <v>14.18</v>
      </c>
      <c r="G108" s="24">
        <v>42.34</v>
      </c>
      <c r="H108" s="24">
        <v>20.74</v>
      </c>
      <c r="I108" s="24">
        <v>75.849999999999994</v>
      </c>
      <c r="J108" s="25">
        <v>30.43</v>
      </c>
    </row>
    <row r="109" spans="1:10" ht="13.8" x14ac:dyDescent="0.3">
      <c r="A109" s="19" t="s">
        <v>215</v>
      </c>
      <c r="B109" s="20" t="s">
        <v>214</v>
      </c>
      <c r="C109" s="21" t="s">
        <v>452</v>
      </c>
      <c r="D109" s="33">
        <v>149</v>
      </c>
      <c r="E109" s="26">
        <v>3</v>
      </c>
      <c r="F109" s="26">
        <v>7.11</v>
      </c>
      <c r="G109" s="24">
        <v>42.24</v>
      </c>
      <c r="H109" s="23">
        <v>28.94</v>
      </c>
      <c r="I109" s="25">
        <v>64.099999999999994</v>
      </c>
      <c r="J109" s="24">
        <v>33.68</v>
      </c>
    </row>
    <row r="110" spans="1:10" ht="13.8" x14ac:dyDescent="0.3">
      <c r="A110" s="18" t="s">
        <v>217</v>
      </c>
      <c r="B110" s="18" t="s">
        <v>216</v>
      </c>
      <c r="C110" s="21" t="s">
        <v>216</v>
      </c>
      <c r="D110" s="33">
        <v>88</v>
      </c>
      <c r="E110" s="24">
        <v>6.62</v>
      </c>
      <c r="F110" s="23">
        <v>17.8</v>
      </c>
      <c r="G110" s="25">
        <v>37.18</v>
      </c>
      <c r="H110" s="25">
        <v>17.489999999999998</v>
      </c>
      <c r="I110" s="25">
        <v>67.97</v>
      </c>
      <c r="J110" s="25">
        <v>26.06</v>
      </c>
    </row>
    <row r="111" spans="1:10" ht="13.8" x14ac:dyDescent="0.3">
      <c r="A111" s="19" t="s">
        <v>219</v>
      </c>
      <c r="B111" s="20" t="s">
        <v>218</v>
      </c>
      <c r="C111" s="21" t="s">
        <v>448</v>
      </c>
      <c r="D111" s="33">
        <v>99</v>
      </c>
      <c r="E111" s="24">
        <v>5.83</v>
      </c>
      <c r="F111" s="24">
        <v>12.23</v>
      </c>
      <c r="G111" s="24">
        <v>47.66</v>
      </c>
      <c r="H111" s="24">
        <v>25.53</v>
      </c>
      <c r="I111" s="23">
        <v>78.88</v>
      </c>
      <c r="J111" s="24">
        <v>38.58</v>
      </c>
    </row>
    <row r="112" spans="1:10" ht="13.8" x14ac:dyDescent="0.3">
      <c r="A112" s="19" t="s">
        <v>221</v>
      </c>
      <c r="B112" s="20" t="s">
        <v>220</v>
      </c>
      <c r="C112" s="21" t="s">
        <v>453</v>
      </c>
      <c r="D112" s="33">
        <v>46</v>
      </c>
      <c r="E112" s="23">
        <v>9.5</v>
      </c>
      <c r="F112" s="24">
        <v>13.49</v>
      </c>
      <c r="G112" s="22">
        <v>70.430000000000007</v>
      </c>
      <c r="H112" s="22">
        <v>64.8</v>
      </c>
      <c r="I112" s="22">
        <v>88.05</v>
      </c>
      <c r="J112" s="22">
        <v>58.46</v>
      </c>
    </row>
    <row r="113" spans="1:10" ht="13.8" x14ac:dyDescent="0.3">
      <c r="A113" s="19" t="s">
        <v>223</v>
      </c>
      <c r="B113" s="20" t="s">
        <v>222</v>
      </c>
      <c r="C113" s="21" t="s">
        <v>222</v>
      </c>
      <c r="D113" s="33">
        <v>79</v>
      </c>
      <c r="E113" s="24">
        <v>7.27</v>
      </c>
      <c r="F113" s="24">
        <v>12.91</v>
      </c>
      <c r="G113" s="23">
        <v>56.34</v>
      </c>
      <c r="H113" s="23">
        <v>32.54</v>
      </c>
      <c r="I113" s="22">
        <v>86.37</v>
      </c>
      <c r="J113" s="23">
        <v>50.11</v>
      </c>
    </row>
    <row r="114" spans="1:10" ht="13.8" x14ac:dyDescent="0.3">
      <c r="A114" s="19" t="s">
        <v>225</v>
      </c>
      <c r="B114" s="20" t="s">
        <v>224</v>
      </c>
      <c r="C114" s="21" t="s">
        <v>224</v>
      </c>
      <c r="D114" s="33">
        <v>100</v>
      </c>
      <c r="E114" s="24">
        <v>5.82</v>
      </c>
      <c r="F114" s="25">
        <v>11.39</v>
      </c>
      <c r="G114" s="23">
        <v>51.14</v>
      </c>
      <c r="H114" s="23">
        <v>41.85</v>
      </c>
      <c r="I114" s="24">
        <v>73.47</v>
      </c>
      <c r="J114" s="24">
        <v>38.08</v>
      </c>
    </row>
    <row r="115" spans="1:10" ht="13.8" x14ac:dyDescent="0.3">
      <c r="A115" s="19" t="s">
        <v>227</v>
      </c>
      <c r="B115" s="20" t="s">
        <v>226</v>
      </c>
      <c r="C115" s="21" t="s">
        <v>226</v>
      </c>
      <c r="D115" s="33">
        <v>116</v>
      </c>
      <c r="E115" s="25">
        <v>4.92</v>
      </c>
      <c r="F115" s="26">
        <v>8.7100000000000009</v>
      </c>
      <c r="G115" s="23">
        <v>56.48</v>
      </c>
      <c r="H115" s="23">
        <v>35.99</v>
      </c>
      <c r="I115" s="23">
        <v>84.6</v>
      </c>
      <c r="J115" s="23">
        <v>48.85</v>
      </c>
    </row>
    <row r="116" spans="1:10" ht="13.8" x14ac:dyDescent="0.3">
      <c r="A116" s="19" t="s">
        <v>229</v>
      </c>
      <c r="B116" s="20" t="s">
        <v>228</v>
      </c>
      <c r="C116" s="21" t="s">
        <v>455</v>
      </c>
      <c r="D116" s="33">
        <v>77</v>
      </c>
      <c r="E116" s="24">
        <v>7.35</v>
      </c>
      <c r="F116" s="22">
        <v>31.73</v>
      </c>
      <c r="G116" s="26">
        <v>23.15</v>
      </c>
      <c r="H116" s="26">
        <v>14.2</v>
      </c>
      <c r="I116" s="26">
        <v>41.53</v>
      </c>
      <c r="J116" s="26">
        <v>13.71</v>
      </c>
    </row>
    <row r="117" spans="1:10" ht="13.8" x14ac:dyDescent="0.3">
      <c r="A117" s="19" t="s">
        <v>231</v>
      </c>
      <c r="B117" s="20" t="s">
        <v>230</v>
      </c>
      <c r="C117" s="21" t="s">
        <v>457</v>
      </c>
      <c r="D117" s="33">
        <v>120</v>
      </c>
      <c r="E117" s="25">
        <v>4.67</v>
      </c>
      <c r="F117" s="23">
        <v>17.72</v>
      </c>
      <c r="G117" s="26">
        <v>26.35</v>
      </c>
      <c r="H117" s="26">
        <v>15.45</v>
      </c>
      <c r="I117" s="26">
        <v>45.06</v>
      </c>
      <c r="J117" s="26">
        <v>18.53</v>
      </c>
    </row>
    <row r="118" spans="1:10" ht="13.8" x14ac:dyDescent="0.3">
      <c r="A118" s="19" t="s">
        <v>233</v>
      </c>
      <c r="B118" s="20" t="s">
        <v>232</v>
      </c>
      <c r="C118" s="21" t="s">
        <v>232</v>
      </c>
      <c r="D118" s="33">
        <v>21</v>
      </c>
      <c r="E118" s="22">
        <v>13.78</v>
      </c>
      <c r="F118" s="22">
        <v>25.95</v>
      </c>
      <c r="G118" s="23">
        <v>53.11</v>
      </c>
      <c r="H118" s="23">
        <v>30.35</v>
      </c>
      <c r="I118" s="23">
        <v>82.87</v>
      </c>
      <c r="J118" s="23">
        <v>46.11</v>
      </c>
    </row>
    <row r="119" spans="1:10" ht="13.8" x14ac:dyDescent="0.3">
      <c r="A119" s="19" t="s">
        <v>235</v>
      </c>
      <c r="B119" s="20" t="s">
        <v>234</v>
      </c>
      <c r="C119" s="21" t="s">
        <v>234</v>
      </c>
      <c r="D119" s="33">
        <v>22</v>
      </c>
      <c r="E119" s="22">
        <v>13.77</v>
      </c>
      <c r="F119" s="23">
        <v>19.3</v>
      </c>
      <c r="G119" s="22">
        <v>71.34</v>
      </c>
      <c r="H119" s="22">
        <v>59.92</v>
      </c>
      <c r="I119" s="22">
        <v>87.51</v>
      </c>
      <c r="J119" s="22">
        <v>66.599999999999994</v>
      </c>
    </row>
    <row r="120" spans="1:10" ht="13.8" x14ac:dyDescent="0.3">
      <c r="A120" s="19" t="s">
        <v>237</v>
      </c>
      <c r="B120" s="20" t="s">
        <v>236</v>
      </c>
      <c r="C120" s="21" t="s">
        <v>236</v>
      </c>
      <c r="D120" s="33">
        <v>24</v>
      </c>
      <c r="E120" s="22">
        <v>13.11</v>
      </c>
      <c r="F120" s="22">
        <v>20.239999999999998</v>
      </c>
      <c r="G120" s="22">
        <v>64.760000000000005</v>
      </c>
      <c r="H120" s="22">
        <v>50.35</v>
      </c>
      <c r="I120" s="22">
        <v>88.2</v>
      </c>
      <c r="J120" s="22">
        <v>55.73</v>
      </c>
    </row>
    <row r="121" spans="1:10" ht="13.8" x14ac:dyDescent="0.3">
      <c r="A121" s="19" t="s">
        <v>321</v>
      </c>
      <c r="B121" s="20" t="s">
        <v>537</v>
      </c>
      <c r="C121" s="21" t="s">
        <v>536</v>
      </c>
      <c r="D121" s="33">
        <v>101</v>
      </c>
      <c r="E121" s="24">
        <v>5.81</v>
      </c>
      <c r="F121" s="24">
        <v>14.67</v>
      </c>
      <c r="G121" s="25">
        <v>39.630000000000003</v>
      </c>
      <c r="H121" s="25">
        <v>19.48</v>
      </c>
      <c r="I121" s="25">
        <v>69.87</v>
      </c>
      <c r="J121" s="25">
        <v>29.55</v>
      </c>
    </row>
    <row r="122" spans="1:10" ht="13.8" x14ac:dyDescent="0.3">
      <c r="A122" s="19" t="s">
        <v>239</v>
      </c>
      <c r="B122" s="20" t="s">
        <v>238</v>
      </c>
      <c r="C122" s="21" t="s">
        <v>456</v>
      </c>
      <c r="D122" s="33">
        <v>166</v>
      </c>
      <c r="E122" s="26">
        <v>2.34</v>
      </c>
      <c r="F122" s="25">
        <v>10.6</v>
      </c>
      <c r="G122" s="26">
        <v>22.06</v>
      </c>
      <c r="H122" s="26">
        <v>13.29</v>
      </c>
      <c r="I122" s="26">
        <v>39.21</v>
      </c>
      <c r="J122" s="26">
        <v>13.68</v>
      </c>
    </row>
    <row r="123" spans="1:10" ht="13.8" x14ac:dyDescent="0.3">
      <c r="A123" s="19" t="s">
        <v>241</v>
      </c>
      <c r="B123" s="20" t="s">
        <v>240</v>
      </c>
      <c r="C123" s="21" t="s">
        <v>240</v>
      </c>
      <c r="D123" s="33">
        <v>157</v>
      </c>
      <c r="E123" s="26">
        <v>2.74</v>
      </c>
      <c r="F123" s="26">
        <v>6.74</v>
      </c>
      <c r="G123" s="25">
        <v>40.630000000000003</v>
      </c>
      <c r="H123" s="24">
        <v>22.51</v>
      </c>
      <c r="I123" s="25">
        <v>67.72</v>
      </c>
      <c r="J123" s="25">
        <v>31.66</v>
      </c>
    </row>
    <row r="124" spans="1:10" ht="13.8" x14ac:dyDescent="0.3">
      <c r="A124" s="19" t="s">
        <v>243</v>
      </c>
      <c r="B124" s="20" t="s">
        <v>242</v>
      </c>
      <c r="C124" s="21" t="s">
        <v>242</v>
      </c>
      <c r="D124" s="33">
        <v>80</v>
      </c>
      <c r="E124" s="24">
        <v>7.08</v>
      </c>
      <c r="F124" s="24">
        <v>12.53</v>
      </c>
      <c r="G124" s="23">
        <v>56.52</v>
      </c>
      <c r="H124" s="23">
        <v>33.08</v>
      </c>
      <c r="I124" s="22">
        <v>84.85</v>
      </c>
      <c r="J124" s="22">
        <v>51.62</v>
      </c>
    </row>
    <row r="125" spans="1:10" ht="13.8" x14ac:dyDescent="0.3">
      <c r="A125" s="19" t="s">
        <v>245</v>
      </c>
      <c r="B125" s="20" t="s">
        <v>244</v>
      </c>
      <c r="C125" s="21" t="s">
        <v>244</v>
      </c>
      <c r="D125" s="33">
        <v>68</v>
      </c>
      <c r="E125" s="23">
        <v>7.7</v>
      </c>
      <c r="F125" s="23">
        <v>17.73</v>
      </c>
      <c r="G125" s="24">
        <v>43.44</v>
      </c>
      <c r="H125" s="24">
        <v>24.19</v>
      </c>
      <c r="I125" s="25">
        <v>71.81</v>
      </c>
      <c r="J125" s="24">
        <v>34.32</v>
      </c>
    </row>
    <row r="126" spans="1:10" ht="13.8" x14ac:dyDescent="0.3">
      <c r="A126" s="19" t="s">
        <v>247</v>
      </c>
      <c r="B126" s="20" t="s">
        <v>246</v>
      </c>
      <c r="C126" s="21" t="s">
        <v>459</v>
      </c>
      <c r="D126" s="33">
        <v>6</v>
      </c>
      <c r="E126" s="22">
        <v>22.18</v>
      </c>
      <c r="F126" s="22">
        <v>32.54</v>
      </c>
      <c r="G126" s="22">
        <v>68.180000000000007</v>
      </c>
      <c r="H126" s="22">
        <v>55.45</v>
      </c>
      <c r="I126" s="22">
        <v>86.21</v>
      </c>
      <c r="J126" s="22">
        <v>62.88</v>
      </c>
    </row>
    <row r="127" spans="1:10" ht="13.8" x14ac:dyDescent="0.3">
      <c r="A127" s="19" t="s">
        <v>249</v>
      </c>
      <c r="B127" s="20" t="s">
        <v>248</v>
      </c>
      <c r="C127" s="21" t="s">
        <v>248</v>
      </c>
      <c r="D127" s="33">
        <v>142</v>
      </c>
      <c r="E127" s="25">
        <v>3.32</v>
      </c>
      <c r="F127" s="26">
        <v>7.05</v>
      </c>
      <c r="G127" s="24">
        <v>47.11</v>
      </c>
      <c r="H127" s="24">
        <v>23.56</v>
      </c>
      <c r="I127" s="23">
        <v>79.180000000000007</v>
      </c>
      <c r="J127" s="24">
        <v>38.58</v>
      </c>
    </row>
    <row r="128" spans="1:10" ht="13.8" x14ac:dyDescent="0.3">
      <c r="A128" s="19" t="s">
        <v>251</v>
      </c>
      <c r="B128" s="20" t="s">
        <v>250</v>
      </c>
      <c r="C128" s="21" t="s">
        <v>250</v>
      </c>
      <c r="D128" s="33">
        <v>87</v>
      </c>
      <c r="E128" s="24">
        <v>6.65</v>
      </c>
      <c r="F128" s="23">
        <v>14.81</v>
      </c>
      <c r="G128" s="24">
        <v>44.9</v>
      </c>
      <c r="H128" s="24">
        <v>25.81</v>
      </c>
      <c r="I128" s="24">
        <v>77.959999999999994</v>
      </c>
      <c r="J128" s="25">
        <v>30.93</v>
      </c>
    </row>
    <row r="129" spans="1:10" ht="13.8" x14ac:dyDescent="0.3">
      <c r="A129" s="19" t="s">
        <v>253</v>
      </c>
      <c r="B129" s="20" t="s">
        <v>252</v>
      </c>
      <c r="C129" s="21" t="s">
        <v>458</v>
      </c>
      <c r="D129" s="33">
        <v>8</v>
      </c>
      <c r="E129" s="22">
        <v>20.685300000000002</v>
      </c>
      <c r="F129" s="22">
        <v>41.93</v>
      </c>
      <c r="G129" s="23">
        <v>49.34</v>
      </c>
      <c r="H129" s="23">
        <v>28.86</v>
      </c>
      <c r="I129" s="23">
        <v>80.98</v>
      </c>
      <c r="J129" s="24">
        <v>38.159999999999997</v>
      </c>
    </row>
    <row r="130" spans="1:10" ht="13.8" x14ac:dyDescent="0.3">
      <c r="A130" s="19" t="s">
        <v>257</v>
      </c>
      <c r="B130" s="20" t="s">
        <v>256</v>
      </c>
      <c r="C130" s="21" t="s">
        <v>460</v>
      </c>
      <c r="D130" s="33">
        <v>151</v>
      </c>
      <c r="E130" s="26">
        <v>2.97</v>
      </c>
      <c r="F130" s="26">
        <v>9.5</v>
      </c>
      <c r="G130" s="26">
        <v>31.27</v>
      </c>
      <c r="H130" s="26">
        <v>15.35</v>
      </c>
      <c r="I130" s="26">
        <v>58.44</v>
      </c>
      <c r="J130" s="26">
        <v>20.02</v>
      </c>
    </row>
    <row r="131" spans="1:10" ht="13.8" x14ac:dyDescent="0.3">
      <c r="A131" s="19" t="s">
        <v>259</v>
      </c>
      <c r="B131" s="20" t="s">
        <v>258</v>
      </c>
      <c r="C131" s="21" t="s">
        <v>258</v>
      </c>
      <c r="D131" s="33">
        <v>139</v>
      </c>
      <c r="E131" s="25">
        <v>3.44</v>
      </c>
      <c r="F131" s="25">
        <v>11.6</v>
      </c>
      <c r="G131" s="26">
        <v>29.7</v>
      </c>
      <c r="H131" s="25">
        <v>16.53</v>
      </c>
      <c r="I131" s="26">
        <v>52.07</v>
      </c>
      <c r="J131" s="26">
        <v>20.5</v>
      </c>
    </row>
    <row r="132" spans="1:10" ht="13.8" x14ac:dyDescent="0.3">
      <c r="A132" s="19" t="s">
        <v>261</v>
      </c>
      <c r="B132" s="20" t="s">
        <v>260</v>
      </c>
      <c r="C132" s="21" t="s">
        <v>461</v>
      </c>
      <c r="D132" s="33">
        <v>180</v>
      </c>
      <c r="E132" s="26">
        <v>0.31</v>
      </c>
      <c r="F132" s="26">
        <v>0.9</v>
      </c>
      <c r="G132" s="25">
        <v>34.35</v>
      </c>
      <c r="H132" s="26">
        <v>8.75</v>
      </c>
      <c r="I132" s="25">
        <v>66.290000000000006</v>
      </c>
      <c r="J132" s="25">
        <v>28.01</v>
      </c>
    </row>
    <row r="133" spans="1:10" ht="13.8" x14ac:dyDescent="0.3">
      <c r="A133" s="19" t="s">
        <v>213</v>
      </c>
      <c r="B133" s="20" t="s">
        <v>212</v>
      </c>
      <c r="C133" s="21" t="s">
        <v>449</v>
      </c>
      <c r="D133" s="33">
        <v>131</v>
      </c>
      <c r="E133" s="25">
        <v>3.98</v>
      </c>
      <c r="F133" s="25">
        <v>9.6</v>
      </c>
      <c r="G133" s="25">
        <v>41.41</v>
      </c>
      <c r="H133" s="24">
        <v>22.66</v>
      </c>
      <c r="I133" s="25">
        <v>68.94</v>
      </c>
      <c r="J133" s="24">
        <v>32.64</v>
      </c>
    </row>
    <row r="134" spans="1:10" ht="13.8" x14ac:dyDescent="0.3">
      <c r="A134" s="19" t="s">
        <v>267</v>
      </c>
      <c r="B134" s="20" t="s">
        <v>266</v>
      </c>
      <c r="C134" s="21" t="s">
        <v>462</v>
      </c>
      <c r="D134" s="33">
        <v>107</v>
      </c>
      <c r="E134" s="24">
        <v>5.65</v>
      </c>
      <c r="F134" s="23">
        <v>15.37</v>
      </c>
      <c r="G134" s="25">
        <v>36.79</v>
      </c>
      <c r="H134" s="25">
        <v>19.600000000000001</v>
      </c>
      <c r="I134" s="25">
        <v>62.78</v>
      </c>
      <c r="J134" s="25">
        <v>27.97</v>
      </c>
    </row>
    <row r="135" spans="1:10" ht="13.8" x14ac:dyDescent="0.3">
      <c r="A135" s="19" t="s">
        <v>269</v>
      </c>
      <c r="B135" s="20" t="s">
        <v>463</v>
      </c>
      <c r="C135" s="21" t="s">
        <v>464</v>
      </c>
      <c r="D135" s="33">
        <v>137</v>
      </c>
      <c r="E135" s="25">
        <v>3.52</v>
      </c>
      <c r="F135" s="26">
        <v>9.59</v>
      </c>
      <c r="G135" s="25">
        <v>36.74</v>
      </c>
      <c r="H135" s="25">
        <v>18.04</v>
      </c>
      <c r="I135" s="25">
        <v>66.12</v>
      </c>
      <c r="J135" s="25">
        <v>26.07</v>
      </c>
    </row>
    <row r="136" spans="1:10" ht="13.8" x14ac:dyDescent="0.3">
      <c r="A136" s="19" t="s">
        <v>271</v>
      </c>
      <c r="B136" s="20" t="s">
        <v>270</v>
      </c>
      <c r="C136" s="21" t="s">
        <v>465</v>
      </c>
      <c r="D136" s="33">
        <v>75</v>
      </c>
      <c r="E136" s="24">
        <v>7.45</v>
      </c>
      <c r="F136" s="24">
        <v>12.31</v>
      </c>
      <c r="G136" s="23">
        <v>60.54</v>
      </c>
      <c r="H136" s="22">
        <v>52.44</v>
      </c>
      <c r="I136" s="23">
        <v>79.36</v>
      </c>
      <c r="J136" s="23">
        <v>49.81</v>
      </c>
    </row>
    <row r="137" spans="1:10" ht="13.8" x14ac:dyDescent="0.3">
      <c r="A137" s="18" t="s">
        <v>273</v>
      </c>
      <c r="B137" s="18" t="s">
        <v>272</v>
      </c>
      <c r="C137" s="21" t="s">
        <v>496</v>
      </c>
      <c r="D137" s="33">
        <v>123</v>
      </c>
      <c r="E137" s="25">
        <v>4.5199999999999996</v>
      </c>
      <c r="F137" s="25">
        <v>10.24</v>
      </c>
      <c r="G137" s="24">
        <v>44.15</v>
      </c>
      <c r="H137" s="24">
        <v>21.72</v>
      </c>
      <c r="I137" s="24">
        <v>75.19</v>
      </c>
      <c r="J137" s="24">
        <v>35.549999999999997</v>
      </c>
    </row>
    <row r="138" spans="1:10" ht="13.8" x14ac:dyDescent="0.3">
      <c r="A138" s="18" t="s">
        <v>275</v>
      </c>
      <c r="B138" s="18" t="s">
        <v>274</v>
      </c>
      <c r="C138" s="39" t="s">
        <v>499</v>
      </c>
      <c r="D138" s="33">
        <v>178</v>
      </c>
      <c r="E138" s="26">
        <v>0.8</v>
      </c>
      <c r="F138" s="26">
        <v>1.88</v>
      </c>
      <c r="G138" s="24">
        <v>42.86</v>
      </c>
      <c r="H138" s="24">
        <v>27.7</v>
      </c>
      <c r="I138" s="25">
        <v>70.92</v>
      </c>
      <c r="J138" s="25">
        <v>29.95</v>
      </c>
    </row>
    <row r="139" spans="1:10" ht="13.8" x14ac:dyDescent="0.3">
      <c r="A139" s="19" t="s">
        <v>277</v>
      </c>
      <c r="B139" s="20" t="s">
        <v>276</v>
      </c>
      <c r="C139" s="21" t="s">
        <v>488</v>
      </c>
      <c r="D139" s="33">
        <v>94</v>
      </c>
      <c r="E139" s="24">
        <v>6.19</v>
      </c>
      <c r="F139" s="24">
        <v>13.04</v>
      </c>
      <c r="G139" s="24">
        <v>47.5</v>
      </c>
      <c r="H139" s="24">
        <v>25.52</v>
      </c>
      <c r="I139" s="23">
        <v>79.7</v>
      </c>
      <c r="J139" s="24">
        <v>37.270000000000003</v>
      </c>
    </row>
    <row r="140" spans="1:10" ht="13.8" x14ac:dyDescent="0.3">
      <c r="A140" s="18" t="s">
        <v>279</v>
      </c>
      <c r="B140" s="18" t="s">
        <v>498</v>
      </c>
      <c r="C140" s="40" t="s">
        <v>498</v>
      </c>
      <c r="D140" s="33">
        <v>162</v>
      </c>
      <c r="E140" s="26">
        <v>2.4900000000000002</v>
      </c>
      <c r="F140" s="26">
        <v>4.53</v>
      </c>
      <c r="G140" s="23">
        <v>54.93</v>
      </c>
      <c r="H140" s="23">
        <v>43.21</v>
      </c>
      <c r="I140" s="24">
        <v>76</v>
      </c>
      <c r="J140" s="23">
        <v>45.58</v>
      </c>
    </row>
    <row r="141" spans="1:10" ht="13.8" x14ac:dyDescent="0.3">
      <c r="A141" s="19" t="s">
        <v>281</v>
      </c>
      <c r="B141" s="20" t="s">
        <v>280</v>
      </c>
      <c r="C141" s="21" t="s">
        <v>466</v>
      </c>
      <c r="D141" s="33">
        <v>176</v>
      </c>
      <c r="E141" s="26">
        <v>1.04</v>
      </c>
      <c r="F141" s="26">
        <v>2.91</v>
      </c>
      <c r="G141" s="25">
        <v>35.85</v>
      </c>
      <c r="H141" s="26">
        <v>13.31</v>
      </c>
      <c r="I141" s="25">
        <v>69.44</v>
      </c>
      <c r="J141" s="25">
        <v>24.79</v>
      </c>
    </row>
    <row r="142" spans="1:10" ht="13.8" x14ac:dyDescent="0.3">
      <c r="A142" s="19" t="s">
        <v>283</v>
      </c>
      <c r="B142" s="20" t="s">
        <v>282</v>
      </c>
      <c r="C142" s="21" t="s">
        <v>282</v>
      </c>
      <c r="D142" s="33">
        <v>44</v>
      </c>
      <c r="E142" s="23">
        <v>9.82</v>
      </c>
      <c r="F142" s="23">
        <v>16.48</v>
      </c>
      <c r="G142" s="23">
        <v>59.59</v>
      </c>
      <c r="H142" s="23">
        <v>44.89</v>
      </c>
      <c r="I142" s="23">
        <v>79.89</v>
      </c>
      <c r="J142" s="22">
        <v>53.97</v>
      </c>
    </row>
    <row r="143" spans="1:10" ht="13.8" x14ac:dyDescent="0.3">
      <c r="A143" s="19" t="s">
        <v>285</v>
      </c>
      <c r="B143" s="20" t="s">
        <v>284</v>
      </c>
      <c r="C143" s="21" t="s">
        <v>469</v>
      </c>
      <c r="D143" s="33">
        <v>111</v>
      </c>
      <c r="E143" s="25">
        <v>5.17</v>
      </c>
      <c r="F143" s="24">
        <v>13.5</v>
      </c>
      <c r="G143" s="25">
        <v>38.32</v>
      </c>
      <c r="H143" s="25">
        <v>19.510000000000002</v>
      </c>
      <c r="I143" s="25">
        <v>69.34</v>
      </c>
      <c r="J143" s="25">
        <v>26.11</v>
      </c>
    </row>
    <row r="144" spans="1:10" ht="13.8" x14ac:dyDescent="0.3">
      <c r="A144" s="19" t="s">
        <v>287</v>
      </c>
      <c r="B144" s="20" t="s">
        <v>286</v>
      </c>
      <c r="C144" s="21" t="s">
        <v>475</v>
      </c>
      <c r="D144" s="33">
        <v>112</v>
      </c>
      <c r="E144" s="25">
        <v>5.17</v>
      </c>
      <c r="F144" s="24">
        <v>12.5</v>
      </c>
      <c r="G144" s="25">
        <v>41.38</v>
      </c>
      <c r="H144" s="25">
        <v>17.77</v>
      </c>
      <c r="I144" s="25">
        <v>66.739999999999995</v>
      </c>
      <c r="J144" s="23">
        <v>39.619999999999997</v>
      </c>
    </row>
    <row r="145" spans="1:10" ht="13.8" x14ac:dyDescent="0.3">
      <c r="A145" s="19" t="s">
        <v>289</v>
      </c>
      <c r="B145" s="20" t="s">
        <v>288</v>
      </c>
      <c r="C145" s="21" t="s">
        <v>288</v>
      </c>
      <c r="D145" s="33">
        <v>45</v>
      </c>
      <c r="E145" s="23">
        <v>9.61</v>
      </c>
      <c r="F145" s="24">
        <v>13.7</v>
      </c>
      <c r="G145" s="22">
        <v>70.16</v>
      </c>
      <c r="H145" s="22">
        <v>56.94</v>
      </c>
      <c r="I145" s="22">
        <v>86.52</v>
      </c>
      <c r="J145" s="22">
        <v>67.02</v>
      </c>
    </row>
    <row r="146" spans="1:10" ht="13.8" x14ac:dyDescent="0.3">
      <c r="A146" s="19" t="s">
        <v>291</v>
      </c>
      <c r="B146" s="20" t="s">
        <v>290</v>
      </c>
      <c r="C146" s="21" t="s">
        <v>467</v>
      </c>
      <c r="D146" s="33">
        <v>161</v>
      </c>
      <c r="E146" s="26">
        <v>2.5099999999999998</v>
      </c>
      <c r="F146" s="26">
        <v>9</v>
      </c>
      <c r="G146" s="26">
        <v>27.93</v>
      </c>
      <c r="H146" s="26">
        <v>11.59</v>
      </c>
      <c r="I146" s="26">
        <v>54.21</v>
      </c>
      <c r="J146" s="26">
        <v>17.989999999999998</v>
      </c>
    </row>
    <row r="147" spans="1:10" ht="13.8" x14ac:dyDescent="0.3">
      <c r="A147" s="19" t="s">
        <v>293</v>
      </c>
      <c r="B147" s="20" t="s">
        <v>292</v>
      </c>
      <c r="C147" s="21" t="s">
        <v>471</v>
      </c>
      <c r="D147" s="33">
        <v>146</v>
      </c>
      <c r="E147" s="26">
        <v>3.2</v>
      </c>
      <c r="F147" s="25">
        <v>10.08</v>
      </c>
      <c r="G147" s="26">
        <v>31.73</v>
      </c>
      <c r="H147" s="26">
        <v>14.1</v>
      </c>
      <c r="I147" s="25">
        <v>58.87</v>
      </c>
      <c r="J147" s="26">
        <v>22.23</v>
      </c>
    </row>
    <row r="148" spans="1:10" ht="13.8" x14ac:dyDescent="0.3">
      <c r="A148" s="19" t="s">
        <v>295</v>
      </c>
      <c r="B148" s="20" t="s">
        <v>294</v>
      </c>
      <c r="C148" s="21" t="s">
        <v>472</v>
      </c>
      <c r="D148" s="33">
        <v>140</v>
      </c>
      <c r="E148" s="25">
        <v>3.34</v>
      </c>
      <c r="F148" s="25">
        <v>11.62</v>
      </c>
      <c r="G148" s="26">
        <v>28.77</v>
      </c>
      <c r="H148" s="26">
        <v>14.46</v>
      </c>
      <c r="I148" s="26">
        <v>55.95</v>
      </c>
      <c r="J148" s="26">
        <v>15.9</v>
      </c>
    </row>
    <row r="149" spans="1:10" ht="13.8" x14ac:dyDescent="0.3">
      <c r="A149" s="19" t="s">
        <v>297</v>
      </c>
      <c r="B149" s="20" t="s">
        <v>296</v>
      </c>
      <c r="C149" s="21" t="s">
        <v>468</v>
      </c>
      <c r="D149" s="33">
        <v>4</v>
      </c>
      <c r="E149" s="22">
        <v>29.36</v>
      </c>
      <c r="F149" s="22">
        <v>48.31</v>
      </c>
      <c r="G149" s="23">
        <v>60.77</v>
      </c>
      <c r="H149" s="22">
        <v>46.37</v>
      </c>
      <c r="I149" s="23">
        <v>80.95</v>
      </c>
      <c r="J149" s="22">
        <v>55</v>
      </c>
    </row>
    <row r="150" spans="1:10" ht="13.8" x14ac:dyDescent="0.3">
      <c r="A150" s="19" t="s">
        <v>299</v>
      </c>
      <c r="B150" s="20" t="s">
        <v>298</v>
      </c>
      <c r="C150" s="21" t="s">
        <v>490</v>
      </c>
      <c r="D150" s="33">
        <v>92</v>
      </c>
      <c r="E150" s="24">
        <v>6.4</v>
      </c>
      <c r="F150" s="24">
        <v>13.55</v>
      </c>
      <c r="G150" s="24">
        <v>47.27</v>
      </c>
      <c r="H150" s="23">
        <v>31.42</v>
      </c>
      <c r="I150" s="24">
        <v>73.56</v>
      </c>
      <c r="J150" s="24">
        <v>36.83</v>
      </c>
    </row>
    <row r="151" spans="1:10" ht="13.8" x14ac:dyDescent="0.3">
      <c r="A151" s="19" t="s">
        <v>301</v>
      </c>
      <c r="B151" s="20" t="s">
        <v>300</v>
      </c>
      <c r="C151" s="21" t="s">
        <v>412</v>
      </c>
      <c r="D151" s="33">
        <v>138</v>
      </c>
      <c r="E151" s="25">
        <v>3.46</v>
      </c>
      <c r="F151" s="25">
        <v>11.75</v>
      </c>
      <c r="G151" s="26">
        <v>29.42</v>
      </c>
      <c r="H151" s="26">
        <v>15.74</v>
      </c>
      <c r="I151" s="26">
        <v>57.26</v>
      </c>
      <c r="J151" s="26">
        <v>15.25</v>
      </c>
    </row>
    <row r="152" spans="1:10" ht="13.8" x14ac:dyDescent="0.3">
      <c r="A152" s="19" t="s">
        <v>303</v>
      </c>
      <c r="B152" s="20" t="s">
        <v>302</v>
      </c>
      <c r="C152" s="21" t="s">
        <v>302</v>
      </c>
      <c r="D152" s="33">
        <v>73</v>
      </c>
      <c r="E152" s="24">
        <v>7.5</v>
      </c>
      <c r="F152" s="23">
        <v>16.010000000000002</v>
      </c>
      <c r="G152" s="24">
        <v>46.87</v>
      </c>
      <c r="H152" s="24">
        <v>22.3</v>
      </c>
      <c r="I152" s="24">
        <v>78.38</v>
      </c>
      <c r="J152" s="23">
        <v>39.94</v>
      </c>
    </row>
    <row r="153" spans="1:10" ht="13.8" x14ac:dyDescent="0.3">
      <c r="A153" s="19" t="s">
        <v>305</v>
      </c>
      <c r="B153" s="20" t="s">
        <v>304</v>
      </c>
      <c r="C153" s="21" t="s">
        <v>304</v>
      </c>
      <c r="D153" s="33">
        <v>59</v>
      </c>
      <c r="E153" s="23">
        <v>8.52</v>
      </c>
      <c r="F153" s="24">
        <v>13.14</v>
      </c>
      <c r="G153" s="22">
        <v>64.87</v>
      </c>
      <c r="H153" s="22">
        <v>46.04</v>
      </c>
      <c r="I153" s="22">
        <v>92.62</v>
      </c>
      <c r="J153" s="22">
        <v>55.94</v>
      </c>
    </row>
    <row r="154" spans="1:10" ht="13.8" x14ac:dyDescent="0.3">
      <c r="A154" s="19" t="s">
        <v>307</v>
      </c>
      <c r="B154" s="20" t="s">
        <v>306</v>
      </c>
      <c r="C154" s="21" t="s">
        <v>470</v>
      </c>
      <c r="D154" s="33">
        <v>76</v>
      </c>
      <c r="E154" s="24">
        <v>7.36</v>
      </c>
      <c r="F154" s="23">
        <v>15.29</v>
      </c>
      <c r="G154" s="23">
        <v>48.17</v>
      </c>
      <c r="H154" s="23">
        <v>29.24</v>
      </c>
      <c r="I154" s="24">
        <v>74.11</v>
      </c>
      <c r="J154" s="23">
        <v>41.16</v>
      </c>
    </row>
    <row r="155" spans="1:10" ht="13.8" x14ac:dyDescent="0.3">
      <c r="A155" s="19" t="s">
        <v>309</v>
      </c>
      <c r="B155" s="20" t="s">
        <v>308</v>
      </c>
      <c r="C155" s="21" t="s">
        <v>474</v>
      </c>
      <c r="D155" s="33">
        <v>90</v>
      </c>
      <c r="E155" s="24">
        <v>6.49</v>
      </c>
      <c r="F155" s="25">
        <v>11.13</v>
      </c>
      <c r="G155" s="23">
        <v>58.28</v>
      </c>
      <c r="H155" s="23">
        <v>43.12</v>
      </c>
      <c r="I155" s="23">
        <v>82.25</v>
      </c>
      <c r="J155" s="23">
        <v>49.47</v>
      </c>
    </row>
    <row r="156" spans="1:10" ht="13.8" x14ac:dyDescent="0.3">
      <c r="A156" s="19" t="s">
        <v>311</v>
      </c>
      <c r="B156" s="20" t="s">
        <v>310</v>
      </c>
      <c r="C156" s="21" t="s">
        <v>473</v>
      </c>
      <c r="D156" s="33">
        <v>168</v>
      </c>
      <c r="E156" s="26">
        <v>2.2000000000000002</v>
      </c>
      <c r="F156" s="26">
        <v>8.84</v>
      </c>
      <c r="G156" s="26">
        <v>24.95</v>
      </c>
      <c r="H156" s="26">
        <v>15.03</v>
      </c>
      <c r="I156" s="26">
        <v>45.31</v>
      </c>
      <c r="J156" s="26">
        <v>14.49</v>
      </c>
    </row>
    <row r="157" spans="1:10" ht="13.8" x14ac:dyDescent="0.3">
      <c r="A157" s="19" t="s">
        <v>313</v>
      </c>
      <c r="B157" s="20" t="s">
        <v>312</v>
      </c>
      <c r="C157" s="21" t="s">
        <v>395</v>
      </c>
      <c r="D157" s="33">
        <v>170</v>
      </c>
      <c r="E157" s="26">
        <v>2.0499999999999998</v>
      </c>
      <c r="F157" s="26">
        <v>9</v>
      </c>
      <c r="G157" s="26">
        <v>22.73</v>
      </c>
      <c r="H157" s="26">
        <v>13.43</v>
      </c>
      <c r="I157" s="26">
        <v>39.049999999999997</v>
      </c>
      <c r="J157" s="26">
        <v>15.73</v>
      </c>
    </row>
    <row r="158" spans="1:10" ht="13.8" x14ac:dyDescent="0.3">
      <c r="A158" s="19" t="s">
        <v>315</v>
      </c>
      <c r="B158" s="20" t="s">
        <v>314</v>
      </c>
      <c r="C158" s="21" t="s">
        <v>476</v>
      </c>
      <c r="D158" s="33">
        <v>97</v>
      </c>
      <c r="E158" s="24">
        <v>5.92</v>
      </c>
      <c r="F158" s="25">
        <v>10.8</v>
      </c>
      <c r="G158" s="23">
        <v>54.8</v>
      </c>
      <c r="H158" s="24">
        <v>26.09</v>
      </c>
      <c r="I158" s="22">
        <v>90.32</v>
      </c>
      <c r="J158" s="23">
        <v>47.98</v>
      </c>
    </row>
    <row r="159" spans="1:10" ht="13.8" x14ac:dyDescent="0.3">
      <c r="A159" s="19" t="s">
        <v>317</v>
      </c>
      <c r="B159" s="20" t="s">
        <v>316</v>
      </c>
      <c r="C159" s="21" t="s">
        <v>478</v>
      </c>
      <c r="D159" s="33">
        <v>93</v>
      </c>
      <c r="E159" s="24">
        <v>6.24</v>
      </c>
      <c r="F159" s="24">
        <v>13.01</v>
      </c>
      <c r="G159" s="23">
        <v>47.98</v>
      </c>
      <c r="H159" s="23">
        <v>32.659999999999997</v>
      </c>
      <c r="I159" s="24">
        <v>77.19</v>
      </c>
      <c r="J159" s="24">
        <v>34.1</v>
      </c>
    </row>
    <row r="160" spans="1:10" ht="13.8" x14ac:dyDescent="0.3">
      <c r="A160" s="19" t="s">
        <v>319</v>
      </c>
      <c r="B160" s="20" t="s">
        <v>318</v>
      </c>
      <c r="C160" s="21" t="s">
        <v>318</v>
      </c>
      <c r="D160" s="33">
        <v>91</v>
      </c>
      <c r="E160" s="24">
        <v>6.48</v>
      </c>
      <c r="F160" s="23">
        <v>14.75</v>
      </c>
      <c r="G160" s="24">
        <v>43.93</v>
      </c>
      <c r="H160" s="25">
        <v>17.73</v>
      </c>
      <c r="I160" s="23">
        <v>79.23</v>
      </c>
      <c r="J160" s="24">
        <v>34.840000000000003</v>
      </c>
    </row>
    <row r="161" spans="1:10" ht="13.8" x14ac:dyDescent="0.3">
      <c r="A161" s="19" t="s">
        <v>323</v>
      </c>
      <c r="B161" s="20" t="s">
        <v>322</v>
      </c>
      <c r="C161" s="21" t="s">
        <v>322</v>
      </c>
      <c r="D161" s="33">
        <v>15</v>
      </c>
      <c r="E161" s="22">
        <v>16.39</v>
      </c>
      <c r="F161" s="22">
        <v>27.92</v>
      </c>
      <c r="G161" s="23">
        <v>58.71</v>
      </c>
      <c r="H161" s="22">
        <v>46.43</v>
      </c>
      <c r="I161" s="23">
        <v>78.84</v>
      </c>
      <c r="J161" s="23">
        <v>50.85</v>
      </c>
    </row>
    <row r="162" spans="1:10" ht="13.8" x14ac:dyDescent="0.3">
      <c r="A162" s="19" t="s">
        <v>325</v>
      </c>
      <c r="B162" s="20" t="s">
        <v>324</v>
      </c>
      <c r="C162" s="21" t="s">
        <v>324</v>
      </c>
      <c r="D162" s="33">
        <v>35</v>
      </c>
      <c r="E162" s="22">
        <v>10.99</v>
      </c>
      <c r="F162" s="23">
        <v>16.72</v>
      </c>
      <c r="G162" s="22">
        <v>65.72</v>
      </c>
      <c r="H162" s="22">
        <v>55.55</v>
      </c>
      <c r="I162" s="22">
        <v>86.23</v>
      </c>
      <c r="J162" s="22">
        <v>55.38</v>
      </c>
    </row>
    <row r="163" spans="1:10" ht="13.8" x14ac:dyDescent="0.3">
      <c r="A163" s="19" t="s">
        <v>327</v>
      </c>
      <c r="B163" s="20" t="s">
        <v>326</v>
      </c>
      <c r="C163" s="21" t="s">
        <v>326</v>
      </c>
      <c r="D163" s="33">
        <v>3</v>
      </c>
      <c r="E163" s="22">
        <v>29.39</v>
      </c>
      <c r="F163" s="22">
        <v>61.41</v>
      </c>
      <c r="G163" s="24">
        <v>47.86</v>
      </c>
      <c r="H163" s="24">
        <v>28.19</v>
      </c>
      <c r="I163" s="23">
        <v>79.92</v>
      </c>
      <c r="J163" s="24">
        <v>35.47</v>
      </c>
    </row>
    <row r="164" spans="1:10" ht="13.8" x14ac:dyDescent="0.3">
      <c r="A164" s="19" t="s">
        <v>329</v>
      </c>
      <c r="B164" s="20" t="s">
        <v>328</v>
      </c>
      <c r="C164" s="21" t="s">
        <v>479</v>
      </c>
      <c r="D164" s="33">
        <v>49</v>
      </c>
      <c r="E164" s="23">
        <v>9.44</v>
      </c>
      <c r="F164" s="22">
        <v>23.28</v>
      </c>
      <c r="G164" s="25">
        <v>40.56</v>
      </c>
      <c r="H164" s="25">
        <v>19</v>
      </c>
      <c r="I164" s="25">
        <v>69.59</v>
      </c>
      <c r="J164" s="24">
        <v>33.090000000000003</v>
      </c>
    </row>
    <row r="165" spans="1:10" ht="13.8" x14ac:dyDescent="0.3">
      <c r="A165" s="19" t="s">
        <v>331</v>
      </c>
      <c r="B165" s="20" t="s">
        <v>330</v>
      </c>
      <c r="C165" s="21" t="s">
        <v>480</v>
      </c>
      <c r="D165" s="33">
        <v>102</v>
      </c>
      <c r="E165" s="24">
        <v>5.74</v>
      </c>
      <c r="F165" s="24">
        <v>13.06</v>
      </c>
      <c r="G165" s="24">
        <v>43.99</v>
      </c>
      <c r="H165" s="24">
        <v>20.69</v>
      </c>
      <c r="I165" s="24">
        <v>75.48</v>
      </c>
      <c r="J165" s="24">
        <v>35.79</v>
      </c>
    </row>
    <row r="166" spans="1:10" ht="13.8" x14ac:dyDescent="0.3">
      <c r="A166" s="19" t="s">
        <v>333</v>
      </c>
      <c r="B166" s="20" t="s">
        <v>332</v>
      </c>
      <c r="C166" s="21" t="s">
        <v>481</v>
      </c>
      <c r="D166" s="33">
        <v>113</v>
      </c>
      <c r="E166" s="25">
        <v>5.0599999999999996</v>
      </c>
      <c r="F166" s="24">
        <v>12.3</v>
      </c>
      <c r="G166" s="25">
        <v>41.11</v>
      </c>
      <c r="H166" s="25">
        <v>17.91</v>
      </c>
      <c r="I166" s="24">
        <v>75.19</v>
      </c>
      <c r="J166" s="25">
        <v>30.23</v>
      </c>
    </row>
    <row r="167" spans="1:10" ht="13.8" x14ac:dyDescent="0.3">
      <c r="A167" s="19" t="s">
        <v>335</v>
      </c>
      <c r="B167" s="20" t="s">
        <v>334</v>
      </c>
      <c r="C167" s="21" t="s">
        <v>334</v>
      </c>
      <c r="D167" s="33">
        <v>106</v>
      </c>
      <c r="E167" s="24">
        <v>5.69</v>
      </c>
      <c r="F167" s="24">
        <v>12.33</v>
      </c>
      <c r="G167" s="24">
        <v>46.18</v>
      </c>
      <c r="H167" s="23">
        <v>28.78</v>
      </c>
      <c r="I167" s="24">
        <v>72.91</v>
      </c>
      <c r="J167" s="24">
        <v>36.85</v>
      </c>
    </row>
    <row r="168" spans="1:10" ht="13.8" x14ac:dyDescent="0.3">
      <c r="A168" s="19" t="s">
        <v>337</v>
      </c>
      <c r="B168" s="20" t="s">
        <v>336</v>
      </c>
      <c r="C168" s="21" t="s">
        <v>336</v>
      </c>
      <c r="D168" s="33">
        <v>57</v>
      </c>
      <c r="E168" s="23">
        <v>8.7100000000000009</v>
      </c>
      <c r="F168" s="24">
        <v>12.85</v>
      </c>
      <c r="G168" s="22">
        <v>67.81</v>
      </c>
      <c r="H168" s="22">
        <v>63.19</v>
      </c>
      <c r="I168" s="22">
        <v>88.75</v>
      </c>
      <c r="J168" s="23">
        <v>51.49</v>
      </c>
    </row>
    <row r="169" spans="1:10" ht="13.8" x14ac:dyDescent="0.3">
      <c r="A169" s="19" t="s">
        <v>339</v>
      </c>
      <c r="B169" s="20" t="s">
        <v>338</v>
      </c>
      <c r="C169" s="21" t="s">
        <v>338</v>
      </c>
      <c r="D169" s="33">
        <v>158</v>
      </c>
      <c r="E169" s="26">
        <v>2.66</v>
      </c>
      <c r="F169" s="26">
        <v>6.92</v>
      </c>
      <c r="G169" s="25">
        <v>38.5</v>
      </c>
      <c r="H169" s="25">
        <v>17.75</v>
      </c>
      <c r="I169" s="25">
        <v>66.959999999999994</v>
      </c>
      <c r="J169" s="25">
        <v>30.78</v>
      </c>
    </row>
    <row r="170" spans="1:10" ht="13.8" x14ac:dyDescent="0.3">
      <c r="A170" s="19" t="s">
        <v>341</v>
      </c>
      <c r="B170" s="20" t="s">
        <v>340</v>
      </c>
      <c r="C170" s="21" t="s">
        <v>379</v>
      </c>
      <c r="D170" s="33">
        <v>134</v>
      </c>
      <c r="E170" s="25">
        <v>3.66</v>
      </c>
      <c r="F170" s="25">
        <v>11.07</v>
      </c>
      <c r="G170" s="25">
        <v>33.1</v>
      </c>
      <c r="H170" s="26">
        <v>9.4700000000000006</v>
      </c>
      <c r="I170" s="25">
        <v>63.26</v>
      </c>
      <c r="J170" s="25">
        <v>26.58</v>
      </c>
    </row>
    <row r="171" spans="1:10" ht="13.8" x14ac:dyDescent="0.3">
      <c r="A171" s="19" t="s">
        <v>343</v>
      </c>
      <c r="B171" s="20" t="s">
        <v>419</v>
      </c>
      <c r="C171" s="21" t="s">
        <v>420</v>
      </c>
      <c r="D171" s="33">
        <v>144</v>
      </c>
      <c r="E171" s="25">
        <v>3.3</v>
      </c>
      <c r="F171" s="24">
        <v>12.6</v>
      </c>
      <c r="G171" s="26">
        <v>26.17</v>
      </c>
      <c r="H171" s="26">
        <v>15.72</v>
      </c>
      <c r="I171" s="26">
        <v>47.21</v>
      </c>
      <c r="J171" s="26">
        <v>15.58</v>
      </c>
    </row>
    <row r="172" spans="1:10" ht="13.8" x14ac:dyDescent="0.3">
      <c r="A172" s="19" t="s">
        <v>345</v>
      </c>
      <c r="B172" s="20" t="s">
        <v>344</v>
      </c>
      <c r="C172" s="21" t="s">
        <v>482</v>
      </c>
      <c r="D172" s="33">
        <v>51</v>
      </c>
      <c r="E172" s="23">
        <v>9.23</v>
      </c>
      <c r="F172" s="24">
        <v>14.4</v>
      </c>
      <c r="G172" s="22">
        <v>64.14</v>
      </c>
      <c r="H172" s="22">
        <v>58.01</v>
      </c>
      <c r="I172" s="23">
        <v>83.58</v>
      </c>
      <c r="J172" s="23">
        <v>50.84</v>
      </c>
    </row>
    <row r="173" spans="1:10" ht="13.8" x14ac:dyDescent="0.3">
      <c r="A173" s="19" t="s">
        <v>347</v>
      </c>
      <c r="B173" s="20" t="s">
        <v>483</v>
      </c>
      <c r="C173" s="21" t="s">
        <v>484</v>
      </c>
      <c r="D173" s="33">
        <v>133</v>
      </c>
      <c r="E173" s="25">
        <v>3.76</v>
      </c>
      <c r="F173" s="24">
        <v>13.2</v>
      </c>
      <c r="G173" s="26">
        <v>28.46</v>
      </c>
      <c r="H173" s="26">
        <v>15.2</v>
      </c>
      <c r="I173" s="26">
        <v>50.52</v>
      </c>
      <c r="J173" s="26">
        <v>19.670000000000002</v>
      </c>
    </row>
    <row r="174" spans="1:10" ht="13.8" x14ac:dyDescent="0.3">
      <c r="A174" s="19" t="s">
        <v>349</v>
      </c>
      <c r="B174" s="20" t="s">
        <v>348</v>
      </c>
      <c r="C174" s="21" t="s">
        <v>348</v>
      </c>
      <c r="D174" s="33">
        <v>26</v>
      </c>
      <c r="E174" s="22">
        <v>12.52</v>
      </c>
      <c r="F174" s="22">
        <v>36.03</v>
      </c>
      <c r="G174" s="25">
        <v>34.76</v>
      </c>
      <c r="H174" s="25">
        <v>18.82</v>
      </c>
      <c r="I174" s="26">
        <v>56.57</v>
      </c>
      <c r="J174" s="25">
        <v>28.88</v>
      </c>
    </row>
    <row r="175" spans="1:10" ht="13.8" x14ac:dyDescent="0.3">
      <c r="A175" s="19" t="s">
        <v>351</v>
      </c>
      <c r="B175" s="20" t="s">
        <v>350</v>
      </c>
      <c r="C175" s="21" t="s">
        <v>485</v>
      </c>
      <c r="D175" s="33">
        <v>63</v>
      </c>
      <c r="E175" s="23">
        <v>7.9</v>
      </c>
      <c r="F175" s="23">
        <v>16.309999999999999</v>
      </c>
      <c r="G175" s="23">
        <v>48.44</v>
      </c>
      <c r="H175" s="23">
        <v>31.29</v>
      </c>
      <c r="I175" s="24">
        <v>76.28</v>
      </c>
      <c r="J175" s="24">
        <v>37.76</v>
      </c>
    </row>
    <row r="176" spans="1:10" ht="13.8" x14ac:dyDescent="0.3">
      <c r="A176" s="19" t="s">
        <v>353</v>
      </c>
      <c r="B176" s="20" t="s">
        <v>352</v>
      </c>
      <c r="C176" s="21" t="s">
        <v>352</v>
      </c>
      <c r="D176" s="33">
        <v>1</v>
      </c>
      <c r="E176" s="22">
        <v>56.71</v>
      </c>
      <c r="F176" s="22">
        <v>99.88</v>
      </c>
      <c r="G176" s="23">
        <v>56.78</v>
      </c>
      <c r="H176" s="23">
        <v>35.32</v>
      </c>
      <c r="I176" s="23">
        <v>84.36</v>
      </c>
      <c r="J176" s="23">
        <v>50.66</v>
      </c>
    </row>
    <row r="177" spans="1:10" ht="13.8" x14ac:dyDescent="0.3">
      <c r="A177" s="19" t="s">
        <v>41</v>
      </c>
      <c r="B177" s="20" t="s">
        <v>486</v>
      </c>
      <c r="C177" s="20" t="s">
        <v>486</v>
      </c>
      <c r="D177" s="33">
        <v>69</v>
      </c>
      <c r="E177" s="23">
        <v>7.68</v>
      </c>
      <c r="F177" s="23">
        <v>16.25</v>
      </c>
      <c r="G177" s="24">
        <v>47.25</v>
      </c>
      <c r="H177" s="24">
        <v>23.59</v>
      </c>
      <c r="I177" s="22">
        <v>84.96</v>
      </c>
      <c r="J177" s="24">
        <v>33.200000000000003</v>
      </c>
    </row>
    <row r="178" spans="1:10" ht="13.8" x14ac:dyDescent="0.3">
      <c r="A178" s="19" t="s">
        <v>355</v>
      </c>
      <c r="B178" s="20" t="s">
        <v>354</v>
      </c>
      <c r="C178" s="21" t="s">
        <v>487</v>
      </c>
      <c r="D178" s="33">
        <v>40</v>
      </c>
      <c r="E178" s="23">
        <v>10.31</v>
      </c>
      <c r="F178" s="22">
        <v>22.03</v>
      </c>
      <c r="G178" s="24">
        <v>46.83</v>
      </c>
      <c r="H178" s="24">
        <v>25.07</v>
      </c>
      <c r="I178" s="24">
        <v>77.680000000000007</v>
      </c>
      <c r="J178" s="24">
        <v>37.75</v>
      </c>
    </row>
    <row r="179" spans="1:10" ht="13.8" x14ac:dyDescent="0.3">
      <c r="A179" s="19" t="s">
        <v>357</v>
      </c>
      <c r="B179" s="20" t="s">
        <v>356</v>
      </c>
      <c r="C179" s="21" t="s">
        <v>489</v>
      </c>
      <c r="D179" s="33">
        <v>108</v>
      </c>
      <c r="E179" s="24">
        <v>5.5</v>
      </c>
      <c r="F179" s="26">
        <v>8.0299999999999994</v>
      </c>
      <c r="G179" s="22">
        <v>68.47</v>
      </c>
      <c r="H179" s="23">
        <v>42.32</v>
      </c>
      <c r="I179" s="22">
        <v>94.14</v>
      </c>
      <c r="J179" s="22">
        <v>68.95</v>
      </c>
    </row>
    <row r="180" spans="1:10" ht="13.8" x14ac:dyDescent="0.3">
      <c r="A180" s="19" t="s">
        <v>359</v>
      </c>
      <c r="B180" s="20" t="s">
        <v>358</v>
      </c>
      <c r="C180" s="21" t="s">
        <v>491</v>
      </c>
      <c r="D180" s="33">
        <v>64</v>
      </c>
      <c r="E180" s="23">
        <v>7.83</v>
      </c>
      <c r="F180" s="24">
        <v>12.44</v>
      </c>
      <c r="G180" s="22">
        <v>62.98</v>
      </c>
      <c r="H180" s="22">
        <v>59.66</v>
      </c>
      <c r="I180" s="23">
        <v>83.24</v>
      </c>
      <c r="J180" s="23">
        <v>46.03</v>
      </c>
    </row>
    <row r="181" spans="1:10" ht="13.8" x14ac:dyDescent="0.3">
      <c r="A181" s="19" t="s">
        <v>361</v>
      </c>
      <c r="B181" s="20" t="s">
        <v>360</v>
      </c>
      <c r="C181" s="21" t="s">
        <v>492</v>
      </c>
      <c r="D181" s="33">
        <v>52</v>
      </c>
      <c r="E181" s="23">
        <v>9.2100000000000009</v>
      </c>
      <c r="F181" s="24">
        <v>14.72</v>
      </c>
      <c r="G181" s="22">
        <v>62.58</v>
      </c>
      <c r="H181" s="22">
        <v>50.3</v>
      </c>
      <c r="I181" s="22">
        <v>89.12</v>
      </c>
      <c r="J181" s="23">
        <v>48.34</v>
      </c>
    </row>
    <row r="198" spans="5:5" x14ac:dyDescent="0.3">
      <c r="E198" s="28"/>
    </row>
    <row r="206" spans="5:5" x14ac:dyDescent="0.3">
      <c r="E206" s="28"/>
    </row>
    <row r="214" spans="5:5" x14ac:dyDescent="0.3">
      <c r="E214" s="28"/>
    </row>
  </sheetData>
  <sheetProtection sheet="1" objects="1" scenarios="1"/>
  <autoFilter ref="A1:K1" xr:uid="{37EB13AF-C1D7-4A0E-89F3-AEDDEB639D3F}">
    <sortState ref="A2:K181">
      <sortCondition ref="B1"/>
    </sortState>
  </autoFilter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workbookViewId="0"/>
  </sheetViews>
  <sheetFormatPr baseColWidth="10" defaultColWidth="11.44140625" defaultRowHeight="10.199999999999999" x14ac:dyDescent="0.2"/>
  <cols>
    <col min="1" max="1" width="20.6640625" style="11" customWidth="1"/>
    <col min="2" max="2" width="4.44140625" style="11" bestFit="1" customWidth="1"/>
    <col min="3" max="3" width="10" style="11" bestFit="1" customWidth="1"/>
    <col min="4" max="4" width="11.88671875" style="11" bestFit="1" customWidth="1"/>
    <col min="5" max="5" width="10.33203125" style="11" bestFit="1" customWidth="1"/>
    <col min="6" max="6" width="9.6640625" style="11" bestFit="1" customWidth="1"/>
    <col min="7" max="7" width="7.88671875" style="11" bestFit="1" customWidth="1"/>
    <col min="8" max="16384" width="11.44140625" style="11"/>
  </cols>
  <sheetData>
    <row r="1" spans="1:8" x14ac:dyDescent="0.2">
      <c r="A1" s="1" t="s">
        <v>0</v>
      </c>
      <c r="B1" s="2" t="s">
        <v>1</v>
      </c>
      <c r="C1" s="3" t="s">
        <v>373</v>
      </c>
      <c r="D1" s="3" t="s">
        <v>368</v>
      </c>
      <c r="E1" s="3" t="s">
        <v>369</v>
      </c>
      <c r="F1" s="3" t="s">
        <v>370</v>
      </c>
      <c r="G1" s="3" t="s">
        <v>371</v>
      </c>
      <c r="H1" s="3" t="s">
        <v>372</v>
      </c>
    </row>
    <row r="2" spans="1:8" x14ac:dyDescent="0.2">
      <c r="A2" s="4" t="s">
        <v>62</v>
      </c>
      <c r="B2" s="5" t="s">
        <v>63</v>
      </c>
      <c r="C2" s="14">
        <v>31.13</v>
      </c>
      <c r="D2" s="14">
        <v>42.54</v>
      </c>
      <c r="E2" s="14">
        <v>67.63</v>
      </c>
      <c r="F2" s="14">
        <v>47.1</v>
      </c>
      <c r="G2" s="14">
        <v>38.26</v>
      </c>
      <c r="H2" s="14">
        <v>18.02</v>
      </c>
    </row>
    <row r="3" spans="1:8" x14ac:dyDescent="0.2">
      <c r="A3" s="4" t="s">
        <v>92</v>
      </c>
      <c r="B3" s="5" t="s">
        <v>93</v>
      </c>
      <c r="C3" s="14">
        <v>39.36</v>
      </c>
      <c r="D3" s="14">
        <v>58.87</v>
      </c>
      <c r="E3" s="14">
        <v>84.39</v>
      </c>
      <c r="F3" s="14">
        <v>60.87</v>
      </c>
      <c r="G3" s="14">
        <v>27.04</v>
      </c>
      <c r="H3" s="14">
        <v>16.46</v>
      </c>
    </row>
    <row r="4" spans="1:8" x14ac:dyDescent="0.2">
      <c r="A4" s="4" t="s">
        <v>74</v>
      </c>
      <c r="B4" s="5" t="s">
        <v>75</v>
      </c>
      <c r="C4" s="14">
        <v>44.85</v>
      </c>
      <c r="D4" s="14">
        <v>57.67</v>
      </c>
      <c r="E4" s="14">
        <v>83.84</v>
      </c>
      <c r="F4" s="14">
        <v>62.12</v>
      </c>
      <c r="G4" s="14">
        <v>23.54</v>
      </c>
      <c r="H4" s="14">
        <v>14.63</v>
      </c>
    </row>
    <row r="5" spans="1:8" x14ac:dyDescent="0.2">
      <c r="A5" s="4" t="s">
        <v>234</v>
      </c>
      <c r="B5" s="5" t="s">
        <v>235</v>
      </c>
      <c r="C5" s="14">
        <v>59.92</v>
      </c>
      <c r="D5" s="14">
        <v>66.599999999999994</v>
      </c>
      <c r="E5" s="14">
        <v>87.51</v>
      </c>
      <c r="F5" s="14">
        <v>71.34</v>
      </c>
      <c r="G5" s="14">
        <v>19.3</v>
      </c>
      <c r="H5" s="14">
        <v>13.77</v>
      </c>
    </row>
    <row r="6" spans="1:8" x14ac:dyDescent="0.2">
      <c r="A6" s="4" t="s">
        <v>136</v>
      </c>
      <c r="B6" s="5" t="s">
        <v>137</v>
      </c>
      <c r="C6" s="14">
        <v>58.48</v>
      </c>
      <c r="D6" s="14">
        <v>62.19</v>
      </c>
      <c r="E6" s="14">
        <v>90.58</v>
      </c>
      <c r="F6" s="14">
        <v>70.42</v>
      </c>
      <c r="G6" s="14">
        <v>18.920000000000002</v>
      </c>
      <c r="H6" s="14">
        <v>13.32</v>
      </c>
    </row>
    <row r="7" spans="1:8" x14ac:dyDescent="0.2">
      <c r="A7" s="4" t="s">
        <v>236</v>
      </c>
      <c r="B7" s="5" t="s">
        <v>237</v>
      </c>
      <c r="C7" s="14">
        <v>50.35</v>
      </c>
      <c r="D7" s="14">
        <v>55.73</v>
      </c>
      <c r="E7" s="14">
        <v>88.2</v>
      </c>
      <c r="F7" s="14">
        <v>64.760000000000005</v>
      </c>
      <c r="G7" s="14">
        <v>20.239999999999998</v>
      </c>
      <c r="H7" s="14">
        <v>13.11</v>
      </c>
    </row>
    <row r="8" spans="1:8" x14ac:dyDescent="0.2">
      <c r="A8" s="4" t="s">
        <v>58</v>
      </c>
      <c r="B8" s="5" t="s">
        <v>59</v>
      </c>
      <c r="C8" s="14">
        <v>45.68</v>
      </c>
      <c r="D8" s="14">
        <v>54.78</v>
      </c>
      <c r="E8" s="14">
        <v>89.54</v>
      </c>
      <c r="F8" s="14">
        <v>63.33</v>
      </c>
      <c r="G8" s="14">
        <v>20.32</v>
      </c>
      <c r="H8" s="14">
        <v>12.87</v>
      </c>
    </row>
    <row r="9" spans="1:8" x14ac:dyDescent="0.2">
      <c r="A9" s="4" t="s">
        <v>36</v>
      </c>
      <c r="B9" s="5" t="s">
        <v>37</v>
      </c>
      <c r="C9" s="14">
        <v>54.64</v>
      </c>
      <c r="D9" s="14">
        <v>60.52</v>
      </c>
      <c r="E9" s="14">
        <v>81.39</v>
      </c>
      <c r="F9" s="14">
        <v>65.52</v>
      </c>
      <c r="G9" s="14">
        <v>18.82</v>
      </c>
      <c r="H9" s="14">
        <v>12.33</v>
      </c>
    </row>
    <row r="10" spans="1:8" x14ac:dyDescent="0.2">
      <c r="A10" s="4" t="s">
        <v>120</v>
      </c>
      <c r="B10" s="5" t="s">
        <v>121</v>
      </c>
      <c r="C10" s="14">
        <v>42</v>
      </c>
      <c r="D10" s="14">
        <v>60.53</v>
      </c>
      <c r="E10" s="14">
        <v>83.43</v>
      </c>
      <c r="F10" s="14">
        <v>61.99</v>
      </c>
      <c r="G10" s="14">
        <v>19.46</v>
      </c>
      <c r="H10" s="14">
        <v>12.06</v>
      </c>
    </row>
    <row r="11" spans="1:8" x14ac:dyDescent="0.2">
      <c r="A11" s="4" t="s">
        <v>66</v>
      </c>
      <c r="B11" s="5" t="s">
        <v>67</v>
      </c>
      <c r="C11" s="14">
        <v>63.36</v>
      </c>
      <c r="D11" s="14">
        <v>67.97</v>
      </c>
      <c r="E11" s="14">
        <v>93.02</v>
      </c>
      <c r="F11" s="14">
        <v>74.78</v>
      </c>
      <c r="G11" s="14">
        <v>15.92</v>
      </c>
      <c r="H11" s="14">
        <v>11.9</v>
      </c>
    </row>
    <row r="12" spans="1:8" x14ac:dyDescent="0.2">
      <c r="A12" s="4" t="s">
        <v>52</v>
      </c>
      <c r="B12" s="5" t="s">
        <v>53</v>
      </c>
      <c r="C12" s="14">
        <v>55.81</v>
      </c>
      <c r="D12" s="14">
        <v>62.15</v>
      </c>
      <c r="E12" s="14">
        <v>83.45</v>
      </c>
      <c r="F12" s="14">
        <v>67.14</v>
      </c>
      <c r="G12" s="14">
        <v>16.59</v>
      </c>
      <c r="H12" s="14">
        <v>11.14</v>
      </c>
    </row>
    <row r="13" spans="1:8" x14ac:dyDescent="0.2">
      <c r="A13" s="4" t="s">
        <v>324</v>
      </c>
      <c r="B13" s="5" t="s">
        <v>325</v>
      </c>
      <c r="C13" s="14">
        <v>55.55</v>
      </c>
      <c r="D13" s="14">
        <v>55.38</v>
      </c>
      <c r="E13" s="14">
        <v>86.23</v>
      </c>
      <c r="F13" s="14">
        <v>65.72</v>
      </c>
      <c r="G13" s="14">
        <v>16.72</v>
      </c>
      <c r="H13" s="14">
        <v>10.99</v>
      </c>
    </row>
    <row r="14" spans="1:8" x14ac:dyDescent="0.2">
      <c r="A14" s="4" t="s">
        <v>202</v>
      </c>
      <c r="B14" s="5" t="s">
        <v>203</v>
      </c>
      <c r="C14" s="14">
        <v>50.54</v>
      </c>
      <c r="D14" s="14">
        <v>66.88</v>
      </c>
      <c r="E14" s="14">
        <v>87.72</v>
      </c>
      <c r="F14" s="14">
        <v>68.38</v>
      </c>
      <c r="G14" s="14">
        <v>15.68</v>
      </c>
      <c r="H14" s="14">
        <v>10.73</v>
      </c>
    </row>
    <row r="15" spans="1:8" x14ac:dyDescent="0.2">
      <c r="A15" s="4" t="s">
        <v>8</v>
      </c>
      <c r="B15" s="5" t="s">
        <v>9</v>
      </c>
      <c r="C15" s="14">
        <v>52.85</v>
      </c>
      <c r="D15" s="14">
        <v>57.58</v>
      </c>
      <c r="E15" s="14">
        <v>88.46</v>
      </c>
      <c r="F15" s="14">
        <v>66.3</v>
      </c>
      <c r="G15" s="14">
        <v>15.93</v>
      </c>
      <c r="H15" s="14">
        <v>10.56</v>
      </c>
    </row>
    <row r="16" spans="1:8" x14ac:dyDescent="0.2">
      <c r="A16" s="4" t="s">
        <v>194</v>
      </c>
      <c r="B16" s="5" t="s">
        <v>195</v>
      </c>
      <c r="C16" s="14">
        <v>65.61</v>
      </c>
      <c r="D16" s="14">
        <v>56</v>
      </c>
      <c r="E16" s="14">
        <v>86.5</v>
      </c>
      <c r="F16" s="14">
        <v>69.37</v>
      </c>
      <c r="G16" s="14">
        <v>15.12</v>
      </c>
      <c r="H16" s="14">
        <v>10.49</v>
      </c>
    </row>
    <row r="17" spans="1:8" x14ac:dyDescent="0.2">
      <c r="A17" s="4" t="s">
        <v>170</v>
      </c>
      <c r="B17" s="5" t="s">
        <v>171</v>
      </c>
      <c r="C17" s="14">
        <v>50.32</v>
      </c>
      <c r="D17" s="14">
        <v>49.71</v>
      </c>
      <c r="E17" s="14">
        <v>86.92</v>
      </c>
      <c r="F17" s="14">
        <v>62.32</v>
      </c>
      <c r="G17" s="14">
        <v>16.53</v>
      </c>
      <c r="H17" s="14">
        <v>10.3</v>
      </c>
    </row>
    <row r="18" spans="1:8" x14ac:dyDescent="0.2">
      <c r="A18" s="4" t="s">
        <v>54</v>
      </c>
      <c r="B18" s="5" t="s">
        <v>55</v>
      </c>
      <c r="C18" s="14">
        <v>61.05</v>
      </c>
      <c r="D18" s="14">
        <v>56.24</v>
      </c>
      <c r="E18" s="14">
        <v>91.13</v>
      </c>
      <c r="F18" s="14">
        <v>69.47</v>
      </c>
      <c r="G18" s="14">
        <v>14.81</v>
      </c>
      <c r="H18" s="14">
        <v>10.29</v>
      </c>
    </row>
    <row r="19" spans="1:8" x14ac:dyDescent="0.2">
      <c r="A19" s="4" t="s">
        <v>78</v>
      </c>
      <c r="B19" s="5" t="s">
        <v>79</v>
      </c>
      <c r="C19" s="14">
        <v>47.18</v>
      </c>
      <c r="D19" s="14">
        <v>60.27</v>
      </c>
      <c r="E19" s="14">
        <v>86.12</v>
      </c>
      <c r="F19" s="14">
        <v>64.52</v>
      </c>
      <c r="G19" s="14">
        <v>15.55</v>
      </c>
      <c r="H19" s="14">
        <v>10.029999999999999</v>
      </c>
    </row>
    <row r="20" spans="1:8" x14ac:dyDescent="0.2">
      <c r="A20" s="4" t="s">
        <v>282</v>
      </c>
      <c r="B20" s="5" t="s">
        <v>283</v>
      </c>
      <c r="C20" s="14">
        <v>44.89</v>
      </c>
      <c r="D20" s="14">
        <v>53.97</v>
      </c>
      <c r="E20" s="14">
        <v>79.89</v>
      </c>
      <c r="F20" s="14">
        <v>59.59</v>
      </c>
      <c r="G20" s="14">
        <v>16.48</v>
      </c>
      <c r="H20" s="14">
        <v>9.82</v>
      </c>
    </row>
    <row r="21" spans="1:8" x14ac:dyDescent="0.2">
      <c r="A21" s="4" t="s">
        <v>288</v>
      </c>
      <c r="B21" s="5" t="s">
        <v>289</v>
      </c>
      <c r="C21" s="14">
        <v>56.94</v>
      </c>
      <c r="D21" s="14">
        <v>67.02</v>
      </c>
      <c r="E21" s="14">
        <v>86.52</v>
      </c>
      <c r="F21" s="14">
        <v>70.16</v>
      </c>
      <c r="G21" s="14">
        <v>13.7</v>
      </c>
      <c r="H21" s="14">
        <v>9.61</v>
      </c>
    </row>
    <row r="22" spans="1:8" x14ac:dyDescent="0.2">
      <c r="A22" s="4" t="s">
        <v>220</v>
      </c>
      <c r="B22" s="5" t="s">
        <v>221</v>
      </c>
      <c r="C22" s="14">
        <v>64.8</v>
      </c>
      <c r="D22" s="14">
        <v>58.46</v>
      </c>
      <c r="E22" s="14">
        <v>88.05</v>
      </c>
      <c r="F22" s="14">
        <v>70.430000000000007</v>
      </c>
      <c r="G22" s="14">
        <v>13.49</v>
      </c>
      <c r="H22" s="14">
        <v>9.5</v>
      </c>
    </row>
    <row r="23" spans="1:8" x14ac:dyDescent="0.2">
      <c r="A23" s="4" t="s">
        <v>208</v>
      </c>
      <c r="B23" s="5" t="s">
        <v>209</v>
      </c>
      <c r="C23" s="14">
        <v>17.34</v>
      </c>
      <c r="D23" s="14">
        <v>36.65</v>
      </c>
      <c r="E23" s="14">
        <v>64.989999999999995</v>
      </c>
      <c r="F23" s="14">
        <v>39.659999999999997</v>
      </c>
      <c r="G23" s="14">
        <v>23.88</v>
      </c>
      <c r="H23" s="14">
        <v>9.4700000000000006</v>
      </c>
    </row>
    <row r="24" spans="1:8" x14ac:dyDescent="0.2">
      <c r="A24" s="4" t="s">
        <v>186</v>
      </c>
      <c r="B24" s="5" t="s">
        <v>187</v>
      </c>
      <c r="C24" s="14">
        <v>55.96</v>
      </c>
      <c r="D24" s="14">
        <v>66.849999999999994</v>
      </c>
      <c r="E24" s="14">
        <v>86.26</v>
      </c>
      <c r="F24" s="14">
        <v>69.69</v>
      </c>
      <c r="G24" s="14">
        <v>13.57</v>
      </c>
      <c r="H24" s="14">
        <v>9.4600000000000009</v>
      </c>
    </row>
    <row r="25" spans="1:8" x14ac:dyDescent="0.2">
      <c r="A25" s="4" t="s">
        <v>126</v>
      </c>
      <c r="B25" s="5" t="s">
        <v>127</v>
      </c>
      <c r="C25" s="14">
        <v>41.92</v>
      </c>
      <c r="D25" s="14">
        <v>49.29</v>
      </c>
      <c r="E25" s="14">
        <v>79.400000000000006</v>
      </c>
      <c r="F25" s="14">
        <v>56.87</v>
      </c>
      <c r="G25" s="14">
        <v>16.54</v>
      </c>
      <c r="H25" s="14">
        <v>9.41</v>
      </c>
    </row>
    <row r="26" spans="1:8" x14ac:dyDescent="0.2">
      <c r="A26" s="6" t="s">
        <v>344</v>
      </c>
      <c r="B26" s="8" t="s">
        <v>345</v>
      </c>
      <c r="C26" s="14">
        <v>58.01</v>
      </c>
      <c r="D26" s="14">
        <v>50.84</v>
      </c>
      <c r="E26" s="14">
        <v>83.58</v>
      </c>
      <c r="F26" s="14">
        <v>64.14</v>
      </c>
      <c r="G26" s="14">
        <v>14.4</v>
      </c>
      <c r="H26" s="14">
        <v>9.23</v>
      </c>
    </row>
    <row r="27" spans="1:8" x14ac:dyDescent="0.2">
      <c r="A27" s="4" t="s">
        <v>360</v>
      </c>
      <c r="B27" s="5" t="s">
        <v>361</v>
      </c>
      <c r="C27" s="14">
        <v>50.3</v>
      </c>
      <c r="D27" s="14">
        <v>48.34</v>
      </c>
      <c r="E27" s="14">
        <v>89.12</v>
      </c>
      <c r="F27" s="14">
        <v>62.58</v>
      </c>
      <c r="G27" s="14">
        <v>14.72</v>
      </c>
      <c r="H27" s="14">
        <v>9.2100000000000009</v>
      </c>
    </row>
    <row r="28" spans="1:8" x14ac:dyDescent="0.2">
      <c r="A28" s="4" t="s">
        <v>196</v>
      </c>
      <c r="B28" s="5" t="s">
        <v>197</v>
      </c>
      <c r="C28" s="14">
        <v>57.84</v>
      </c>
      <c r="D28" s="14">
        <v>57.62</v>
      </c>
      <c r="E28" s="14">
        <v>84.38</v>
      </c>
      <c r="F28" s="14">
        <v>66.61</v>
      </c>
      <c r="G28" s="14">
        <v>13.43</v>
      </c>
      <c r="H28" s="14">
        <v>8.94</v>
      </c>
    </row>
    <row r="29" spans="1:8" x14ac:dyDescent="0.2">
      <c r="A29" s="4" t="s">
        <v>88</v>
      </c>
      <c r="B29" s="5" t="s">
        <v>89</v>
      </c>
      <c r="C29" s="14">
        <v>67.13</v>
      </c>
      <c r="D29" s="14">
        <v>61.21</v>
      </c>
      <c r="E29" s="14">
        <v>92.56</v>
      </c>
      <c r="F29" s="14">
        <v>73.63</v>
      </c>
      <c r="G29" s="14">
        <v>11.95</v>
      </c>
      <c r="H29" s="14">
        <v>8.8000000000000007</v>
      </c>
    </row>
    <row r="30" spans="1:8" x14ac:dyDescent="0.2">
      <c r="A30" s="4" t="s">
        <v>336</v>
      </c>
      <c r="B30" s="5" t="s">
        <v>337</v>
      </c>
      <c r="C30" s="14">
        <v>63.19</v>
      </c>
      <c r="D30" s="14">
        <v>51.49</v>
      </c>
      <c r="E30" s="14">
        <v>88.75</v>
      </c>
      <c r="F30" s="14">
        <v>67.81</v>
      </c>
      <c r="G30" s="14">
        <v>12.85</v>
      </c>
      <c r="H30" s="14">
        <v>8.7100000000000009</v>
      </c>
    </row>
    <row r="31" spans="1:8" x14ac:dyDescent="0.2">
      <c r="A31" s="4" t="s">
        <v>134</v>
      </c>
      <c r="B31" s="5" t="s">
        <v>135</v>
      </c>
      <c r="C31" s="14">
        <v>51.23</v>
      </c>
      <c r="D31" s="14">
        <v>63.52</v>
      </c>
      <c r="E31" s="14">
        <v>89.33</v>
      </c>
      <c r="F31" s="14">
        <v>68.03</v>
      </c>
      <c r="G31" s="14">
        <v>12.76</v>
      </c>
      <c r="H31" s="14">
        <v>8.68</v>
      </c>
    </row>
    <row r="32" spans="1:8" x14ac:dyDescent="0.2">
      <c r="A32" s="4" t="s">
        <v>304</v>
      </c>
      <c r="B32" s="5" t="s">
        <v>305</v>
      </c>
      <c r="C32" s="14">
        <v>46.04</v>
      </c>
      <c r="D32" s="14">
        <v>55.94</v>
      </c>
      <c r="E32" s="14">
        <v>92.62</v>
      </c>
      <c r="F32" s="14">
        <v>64.87</v>
      </c>
      <c r="G32" s="14">
        <v>13.14</v>
      </c>
      <c r="H32" s="14">
        <v>8.52</v>
      </c>
    </row>
    <row r="33" spans="1:8" x14ac:dyDescent="0.2">
      <c r="A33" s="4" t="s">
        <v>34</v>
      </c>
      <c r="B33" s="5" t="s">
        <v>35</v>
      </c>
      <c r="C33" s="14">
        <v>27.21</v>
      </c>
      <c r="D33" s="14">
        <v>38.96</v>
      </c>
      <c r="E33" s="14">
        <v>74.19</v>
      </c>
      <c r="F33" s="14">
        <v>46.78</v>
      </c>
      <c r="G33" s="14">
        <v>17.14</v>
      </c>
      <c r="H33" s="14">
        <v>8.02</v>
      </c>
    </row>
    <row r="34" spans="1:8" x14ac:dyDescent="0.2">
      <c r="A34" s="4" t="s">
        <v>358</v>
      </c>
      <c r="B34" s="5" t="s">
        <v>359</v>
      </c>
      <c r="C34" s="14">
        <v>59.66</v>
      </c>
      <c r="D34" s="14">
        <v>46.03</v>
      </c>
      <c r="E34" s="14">
        <v>83.24</v>
      </c>
      <c r="F34" s="14">
        <v>62.98</v>
      </c>
      <c r="G34" s="14">
        <v>12.44</v>
      </c>
      <c r="H34" s="14">
        <v>7.83</v>
      </c>
    </row>
    <row r="35" spans="1:8" x14ac:dyDescent="0.2">
      <c r="A35" s="4" t="s">
        <v>108</v>
      </c>
      <c r="B35" s="5" t="s">
        <v>109</v>
      </c>
      <c r="C35" s="14">
        <v>56.3</v>
      </c>
      <c r="D35" s="14">
        <v>56.85</v>
      </c>
      <c r="E35" s="14">
        <v>87.13</v>
      </c>
      <c r="F35" s="14">
        <v>66.760000000000005</v>
      </c>
      <c r="G35" s="14">
        <v>11.67</v>
      </c>
      <c r="H35" s="14">
        <v>7.79</v>
      </c>
    </row>
    <row r="36" spans="1:8" x14ac:dyDescent="0.2">
      <c r="A36" s="4" t="s">
        <v>64</v>
      </c>
      <c r="B36" s="5" t="s">
        <v>65</v>
      </c>
      <c r="C36" s="14">
        <v>70.459999999999994</v>
      </c>
      <c r="D36" s="14">
        <v>67.09</v>
      </c>
      <c r="E36" s="14">
        <v>90.84</v>
      </c>
      <c r="F36" s="14">
        <v>76.13</v>
      </c>
      <c r="G36" s="14">
        <v>10.18</v>
      </c>
      <c r="H36" s="14">
        <v>7.75</v>
      </c>
    </row>
    <row r="37" spans="1:8" x14ac:dyDescent="0.2">
      <c r="A37" s="4" t="s">
        <v>206</v>
      </c>
      <c r="B37" s="5" t="s">
        <v>207</v>
      </c>
      <c r="C37" s="14">
        <v>39.25</v>
      </c>
      <c r="D37" s="14">
        <v>61.48</v>
      </c>
      <c r="E37" s="14">
        <v>87.72</v>
      </c>
      <c r="F37" s="14">
        <v>62.82</v>
      </c>
      <c r="G37" s="14">
        <v>12.29</v>
      </c>
      <c r="H37" s="14">
        <v>7.72</v>
      </c>
    </row>
    <row r="38" spans="1:8" x14ac:dyDescent="0.2">
      <c r="A38" s="4" t="s">
        <v>6</v>
      </c>
      <c r="B38" s="5" t="s">
        <v>7</v>
      </c>
      <c r="C38" s="14">
        <v>20.88</v>
      </c>
      <c r="D38" s="14">
        <v>37.89</v>
      </c>
      <c r="E38" s="14">
        <v>78.349999999999994</v>
      </c>
      <c r="F38" s="14">
        <v>45.71</v>
      </c>
      <c r="G38" s="14">
        <v>16.760000000000002</v>
      </c>
      <c r="H38" s="14">
        <v>7.66</v>
      </c>
    </row>
    <row r="39" spans="1:8" x14ac:dyDescent="0.2">
      <c r="A39" s="4" t="s">
        <v>102</v>
      </c>
      <c r="B39" s="5" t="s">
        <v>103</v>
      </c>
      <c r="C39" s="14">
        <v>41.38</v>
      </c>
      <c r="D39" s="14">
        <v>43.1</v>
      </c>
      <c r="E39" s="14">
        <v>86.46</v>
      </c>
      <c r="F39" s="14">
        <v>56.98</v>
      </c>
      <c r="G39" s="14">
        <v>13.13</v>
      </c>
      <c r="H39" s="14">
        <v>7.48</v>
      </c>
    </row>
    <row r="40" spans="1:8" x14ac:dyDescent="0.2">
      <c r="A40" s="4" t="s">
        <v>270</v>
      </c>
      <c r="B40" s="5" t="s">
        <v>271</v>
      </c>
      <c r="C40" s="14">
        <v>52.44</v>
      </c>
      <c r="D40" s="14">
        <v>49.81</v>
      </c>
      <c r="E40" s="14">
        <v>79.36</v>
      </c>
      <c r="F40" s="14">
        <v>60.54</v>
      </c>
      <c r="G40" s="14">
        <v>12.31</v>
      </c>
      <c r="H40" s="14">
        <v>7.45</v>
      </c>
    </row>
    <row r="41" spans="1:8" x14ac:dyDescent="0.2">
      <c r="A41" s="4" t="s">
        <v>262</v>
      </c>
      <c r="B41" s="5" t="s">
        <v>263</v>
      </c>
      <c r="C41" s="14">
        <v>55.29</v>
      </c>
      <c r="D41" s="14">
        <v>50.3</v>
      </c>
      <c r="E41" s="14">
        <v>88.56</v>
      </c>
      <c r="F41" s="14">
        <v>64.709999999999994</v>
      </c>
      <c r="G41" s="14">
        <v>10.9</v>
      </c>
      <c r="H41" s="14">
        <v>7.05</v>
      </c>
    </row>
    <row r="42" spans="1:8" x14ac:dyDescent="0.2">
      <c r="A42" s="4" t="s">
        <v>104</v>
      </c>
      <c r="B42" s="5" t="s">
        <v>105</v>
      </c>
      <c r="C42" s="14">
        <v>66.37</v>
      </c>
      <c r="D42" s="14">
        <v>61.26</v>
      </c>
      <c r="E42" s="14">
        <v>89.27</v>
      </c>
      <c r="F42" s="14">
        <v>72.3</v>
      </c>
      <c r="G42" s="14">
        <v>9.59</v>
      </c>
      <c r="H42" s="14">
        <v>6.94</v>
      </c>
    </row>
    <row r="43" spans="1:8" x14ac:dyDescent="0.2">
      <c r="A43" s="4" t="s">
        <v>184</v>
      </c>
      <c r="B43" s="5" t="s">
        <v>185</v>
      </c>
      <c r="C43" s="14">
        <v>48.53</v>
      </c>
      <c r="D43" s="14">
        <v>55.04</v>
      </c>
      <c r="E43" s="14">
        <v>81.650000000000006</v>
      </c>
      <c r="F43" s="14">
        <v>61.74</v>
      </c>
      <c r="G43" s="14">
        <v>11.16</v>
      </c>
      <c r="H43" s="14">
        <v>6.89</v>
      </c>
    </row>
    <row r="44" spans="1:8" x14ac:dyDescent="0.2">
      <c r="A44" s="4" t="s">
        <v>118</v>
      </c>
      <c r="B44" s="5" t="s">
        <v>119</v>
      </c>
      <c r="C44" s="14">
        <v>32.729999999999997</v>
      </c>
      <c r="D44" s="14">
        <v>46.56</v>
      </c>
      <c r="E44" s="14">
        <v>75.739999999999995</v>
      </c>
      <c r="F44" s="14">
        <v>51.68</v>
      </c>
      <c r="G44" s="14">
        <v>13.05</v>
      </c>
      <c r="H44" s="14">
        <v>6.74</v>
      </c>
    </row>
    <row r="45" spans="1:8" x14ac:dyDescent="0.2">
      <c r="A45" s="4" t="s">
        <v>308</v>
      </c>
      <c r="B45" s="5" t="s">
        <v>309</v>
      </c>
      <c r="C45" s="14">
        <v>43.12</v>
      </c>
      <c r="D45" s="14">
        <v>49.47</v>
      </c>
      <c r="E45" s="14">
        <v>82.25</v>
      </c>
      <c r="F45" s="14">
        <v>58.28</v>
      </c>
      <c r="G45" s="14">
        <v>11.13</v>
      </c>
      <c r="H45" s="14">
        <v>6.49</v>
      </c>
    </row>
    <row r="46" spans="1:8" x14ac:dyDescent="0.2">
      <c r="A46" s="4" t="s">
        <v>298</v>
      </c>
      <c r="B46" s="5" t="s">
        <v>299</v>
      </c>
      <c r="C46" s="14">
        <v>31.42</v>
      </c>
      <c r="D46" s="14">
        <v>36.83</v>
      </c>
      <c r="E46" s="14">
        <v>73.56</v>
      </c>
      <c r="F46" s="14">
        <v>47.27</v>
      </c>
      <c r="G46" s="14">
        <v>13.55</v>
      </c>
      <c r="H46" s="14">
        <v>6.4</v>
      </c>
    </row>
    <row r="47" spans="1:8" x14ac:dyDescent="0.2">
      <c r="A47" s="6" t="s">
        <v>218</v>
      </c>
      <c r="B47" s="8" t="s">
        <v>219</v>
      </c>
      <c r="C47" s="14">
        <v>25.53</v>
      </c>
      <c r="D47" s="14">
        <v>38.58</v>
      </c>
      <c r="E47" s="14">
        <v>78.88</v>
      </c>
      <c r="F47" s="14">
        <v>47.66</v>
      </c>
      <c r="G47" s="14">
        <v>12.23</v>
      </c>
      <c r="H47" s="14">
        <v>5.83</v>
      </c>
    </row>
    <row r="48" spans="1:8" x14ac:dyDescent="0.2">
      <c r="A48" s="4" t="s">
        <v>224</v>
      </c>
      <c r="B48" s="5" t="s">
        <v>225</v>
      </c>
      <c r="C48" s="14">
        <v>41.85</v>
      </c>
      <c r="D48" s="14">
        <v>38.08</v>
      </c>
      <c r="E48" s="14">
        <v>73.47</v>
      </c>
      <c r="F48" s="14">
        <v>51.14</v>
      </c>
      <c r="G48" s="14">
        <v>11.39</v>
      </c>
      <c r="H48" s="14">
        <v>5.82</v>
      </c>
    </row>
    <row r="49" spans="1:8" x14ac:dyDescent="0.2">
      <c r="A49" s="4" t="s">
        <v>330</v>
      </c>
      <c r="B49" s="5" t="s">
        <v>331</v>
      </c>
      <c r="C49" s="14">
        <v>20.69</v>
      </c>
      <c r="D49" s="14">
        <v>35.79</v>
      </c>
      <c r="E49" s="14">
        <v>75.48</v>
      </c>
      <c r="F49" s="14">
        <v>43.99</v>
      </c>
      <c r="G49" s="14">
        <v>13.06</v>
      </c>
      <c r="H49" s="14">
        <v>5.74</v>
      </c>
    </row>
    <row r="50" spans="1:8" x14ac:dyDescent="0.2">
      <c r="A50" s="4" t="s">
        <v>286</v>
      </c>
      <c r="B50" s="5" t="s">
        <v>287</v>
      </c>
      <c r="C50" s="14">
        <v>17.77</v>
      </c>
      <c r="D50" s="14">
        <v>39.619999999999997</v>
      </c>
      <c r="E50" s="14">
        <v>66.739999999999995</v>
      </c>
      <c r="F50" s="14">
        <v>41.38</v>
      </c>
      <c r="G50" s="14">
        <v>12.5</v>
      </c>
      <c r="H50" s="14">
        <v>5.17</v>
      </c>
    </row>
    <row r="51" spans="1:8" x14ac:dyDescent="0.2">
      <c r="A51" s="4" t="s">
        <v>44</v>
      </c>
      <c r="B51" s="5" t="s">
        <v>45</v>
      </c>
      <c r="C51" s="14">
        <v>36.76</v>
      </c>
      <c r="D51" s="14">
        <v>37.58</v>
      </c>
      <c r="E51" s="14">
        <v>72.040000000000006</v>
      </c>
      <c r="F51" s="14">
        <v>48.79</v>
      </c>
      <c r="G51" s="14">
        <v>8.77</v>
      </c>
      <c r="H51" s="14">
        <v>4.28</v>
      </c>
    </row>
    <row r="52" spans="1:8" x14ac:dyDescent="0.2">
      <c r="A52" s="4" t="s">
        <v>188</v>
      </c>
      <c r="B52" s="5" t="s">
        <v>189</v>
      </c>
      <c r="C52" s="14">
        <v>21.34</v>
      </c>
      <c r="D52" s="14">
        <v>32.53</v>
      </c>
      <c r="E52" s="14">
        <v>82.09</v>
      </c>
      <c r="F52" s="14">
        <v>45.32</v>
      </c>
      <c r="G52" s="14">
        <v>7.37</v>
      </c>
      <c r="H52" s="14">
        <v>3.34</v>
      </c>
    </row>
    <row r="53" spans="1:8" x14ac:dyDescent="0.2">
      <c r="A53" s="4" t="s">
        <v>278</v>
      </c>
      <c r="B53" s="5" t="s">
        <v>279</v>
      </c>
      <c r="C53" s="14">
        <v>43.21</v>
      </c>
      <c r="D53" s="14">
        <v>45.58</v>
      </c>
      <c r="E53" s="14">
        <v>76</v>
      </c>
      <c r="F53" s="14">
        <v>54.93</v>
      </c>
      <c r="G53" s="14">
        <v>4.53</v>
      </c>
      <c r="H53" s="14">
        <v>2.4900000000000002</v>
      </c>
    </row>
    <row r="54" spans="1:8" x14ac:dyDescent="0.2">
      <c r="A54" s="4" t="s">
        <v>98</v>
      </c>
      <c r="B54" s="5" t="s">
        <v>99</v>
      </c>
      <c r="C54" s="14">
        <v>21.45</v>
      </c>
      <c r="D54" s="14">
        <v>36.92</v>
      </c>
      <c r="E54" s="14">
        <v>82.57</v>
      </c>
      <c r="F54" s="14">
        <v>46.98</v>
      </c>
      <c r="G54" s="14">
        <v>3.91</v>
      </c>
      <c r="H54" s="14">
        <v>1.84</v>
      </c>
    </row>
    <row r="55" spans="1:8" x14ac:dyDescent="0.2">
      <c r="A55" s="4"/>
      <c r="B55" s="5"/>
    </row>
    <row r="56" spans="1:8" x14ac:dyDescent="0.2">
      <c r="A56" s="1" t="s">
        <v>362</v>
      </c>
      <c r="B56" s="12"/>
      <c r="C56" s="15">
        <f t="shared" ref="C56:H56" si="0">MIN(C2:C54)</f>
        <v>17.34</v>
      </c>
      <c r="D56" s="15">
        <f t="shared" si="0"/>
        <v>32.53</v>
      </c>
      <c r="E56" s="15">
        <f t="shared" si="0"/>
        <v>64.989999999999995</v>
      </c>
      <c r="F56" s="15">
        <f t="shared" si="0"/>
        <v>39.659999999999997</v>
      </c>
      <c r="G56" s="15">
        <f t="shared" si="0"/>
        <v>3.91</v>
      </c>
      <c r="H56" s="15">
        <f t="shared" si="0"/>
        <v>1.84</v>
      </c>
    </row>
    <row r="57" spans="1:8" x14ac:dyDescent="0.2">
      <c r="A57" s="13" t="s">
        <v>364</v>
      </c>
      <c r="B57" s="8"/>
      <c r="C57" s="15">
        <f t="shared" ref="C57:H57" si="1">_xlfn.PERCENTILE.INC(C2:C54, 0.2)</f>
        <v>34.341999999999999</v>
      </c>
      <c r="D57" s="15">
        <f t="shared" si="1"/>
        <v>40.787999999999997</v>
      </c>
      <c r="E57" s="15">
        <f t="shared" si="1"/>
        <v>78.561999999999998</v>
      </c>
      <c r="F57" s="15">
        <f t="shared" si="1"/>
        <v>49.730000000000004</v>
      </c>
      <c r="G57" s="15">
        <f t="shared" si="1"/>
        <v>11.782</v>
      </c>
      <c r="H57" s="15">
        <f t="shared" si="1"/>
        <v>6.8</v>
      </c>
    </row>
    <row r="58" spans="1:8" x14ac:dyDescent="0.2">
      <c r="A58" s="13" t="s">
        <v>365</v>
      </c>
      <c r="B58" s="8"/>
      <c r="C58" s="15">
        <f t="shared" ref="C58:H58" si="2">_xlfn.PERCENTILE.INC(C2:C54, 0.4)</f>
        <v>44.881999999999998</v>
      </c>
      <c r="D58" s="15">
        <f t="shared" si="2"/>
        <v>50.201999999999998</v>
      </c>
      <c r="E58" s="15">
        <f t="shared" si="2"/>
        <v>83.39200000000001</v>
      </c>
      <c r="F58" s="15">
        <f t="shared" si="2"/>
        <v>61.940000000000005</v>
      </c>
      <c r="G58" s="15">
        <f t="shared" si="2"/>
        <v>13.116000000000001</v>
      </c>
      <c r="H58" s="15">
        <f t="shared" si="2"/>
        <v>7.9820000000000002</v>
      </c>
    </row>
    <row r="59" spans="1:8" x14ac:dyDescent="0.2">
      <c r="A59" s="13" t="s">
        <v>366</v>
      </c>
      <c r="B59" s="8"/>
      <c r="C59" s="15">
        <f t="shared" ref="C59:H59" si="3">_xlfn.PERCENTILE.INC(C2:C54, 0.6)</f>
        <v>52.521999999999998</v>
      </c>
      <c r="D59" s="15">
        <f t="shared" si="3"/>
        <v>56.362000000000002</v>
      </c>
      <c r="E59" s="15">
        <f t="shared" si="3"/>
        <v>86.504000000000005</v>
      </c>
      <c r="F59" s="15">
        <f t="shared" si="3"/>
        <v>64.782000000000011</v>
      </c>
      <c r="G59" s="15">
        <f t="shared" si="3"/>
        <v>15.206000000000001</v>
      </c>
      <c r="H59" s="15">
        <f t="shared" si="3"/>
        <v>9.4760000000000009</v>
      </c>
    </row>
    <row r="60" spans="1:8" x14ac:dyDescent="0.2">
      <c r="A60" s="13" t="s">
        <v>367</v>
      </c>
      <c r="B60" s="8"/>
      <c r="C60" s="15">
        <f t="shared" ref="C60:H60" si="4">_xlfn.PERCENTILE.INC(C2:C54, 0.8)</f>
        <v>58.291999999999994</v>
      </c>
      <c r="D60" s="15">
        <f t="shared" si="4"/>
        <v>61.24</v>
      </c>
      <c r="E60" s="15">
        <f t="shared" si="4"/>
        <v>88.674000000000007</v>
      </c>
      <c r="F60" s="15">
        <f t="shared" si="4"/>
        <v>68.974000000000004</v>
      </c>
      <c r="G60" s="15">
        <f t="shared" si="4"/>
        <v>16.988000000000003</v>
      </c>
      <c r="H60" s="15">
        <f t="shared" si="4"/>
        <v>11.08</v>
      </c>
    </row>
    <row r="61" spans="1:8" x14ac:dyDescent="0.2">
      <c r="A61" s="13" t="s">
        <v>363</v>
      </c>
      <c r="B61" s="8"/>
      <c r="C61" s="15">
        <f t="shared" ref="C61:H61" si="5">MAX(C2:C54)</f>
        <v>70.459999999999994</v>
      </c>
      <c r="D61" s="15">
        <f t="shared" si="5"/>
        <v>67.97</v>
      </c>
      <c r="E61" s="15">
        <f t="shared" si="5"/>
        <v>93.02</v>
      </c>
      <c r="F61" s="15">
        <f t="shared" si="5"/>
        <v>76.13</v>
      </c>
      <c r="G61" s="15">
        <f t="shared" si="5"/>
        <v>38.26</v>
      </c>
      <c r="H61" s="15">
        <f t="shared" si="5"/>
        <v>18.02</v>
      </c>
    </row>
    <row r="63" spans="1:8" x14ac:dyDescent="0.2">
      <c r="A63" s="16" t="s">
        <v>374</v>
      </c>
      <c r="C63" s="14">
        <f t="shared" ref="C63:G63" si="6">MEDIAN(C2:C54)</f>
        <v>50.3</v>
      </c>
      <c r="D63" s="14">
        <f t="shared" si="6"/>
        <v>55.04</v>
      </c>
      <c r="E63" s="14">
        <f t="shared" si="6"/>
        <v>84.39</v>
      </c>
      <c r="F63" s="14">
        <f t="shared" si="6"/>
        <v>62.98</v>
      </c>
      <c r="G63" s="14">
        <f t="shared" si="6"/>
        <v>13.57</v>
      </c>
      <c r="H63" s="14">
        <f>MEDIAN(H2:H54)</f>
        <v>8.94</v>
      </c>
    </row>
    <row r="64" spans="1:8" x14ac:dyDescent="0.2">
      <c r="A64" s="1" t="s">
        <v>375</v>
      </c>
      <c r="C64" s="14">
        <f t="shared" ref="C64:G64" si="7">AVERAGE(C2:C54)</f>
        <v>46.753018867924531</v>
      </c>
      <c r="D64" s="14">
        <f t="shared" si="7"/>
        <v>52.418113207547158</v>
      </c>
      <c r="E64" s="14">
        <f t="shared" si="7"/>
        <v>83.341509433962258</v>
      </c>
      <c r="F64" s="14">
        <f t="shared" si="7"/>
        <v>60.83754716981133</v>
      </c>
      <c r="G64" s="14">
        <f t="shared" si="7"/>
        <v>14.881509433962256</v>
      </c>
      <c r="H64" s="14">
        <f>AVERAGE(H2:H54)</f>
        <v>9.0392452830188681</v>
      </c>
    </row>
    <row r="65" spans="1:8" x14ac:dyDescent="0.2">
      <c r="A65" s="13"/>
    </row>
    <row r="66" spans="1:8" x14ac:dyDescent="0.2">
      <c r="A66" s="13"/>
    </row>
    <row r="67" spans="1:8" x14ac:dyDescent="0.2">
      <c r="A67" s="13"/>
    </row>
    <row r="68" spans="1:8" x14ac:dyDescent="0.2">
      <c r="A68" s="13"/>
    </row>
    <row r="69" spans="1:8" x14ac:dyDescent="0.2">
      <c r="A69" s="13"/>
    </row>
    <row r="71" spans="1:8" x14ac:dyDescent="0.2">
      <c r="A71" s="16"/>
    </row>
    <row r="72" spans="1:8" x14ac:dyDescent="0.2">
      <c r="A72" s="1"/>
      <c r="H72" s="14"/>
    </row>
    <row r="73" spans="1:8" x14ac:dyDescent="0.2">
      <c r="A73" s="13"/>
    </row>
    <row r="74" spans="1:8" x14ac:dyDescent="0.2">
      <c r="A74" s="13"/>
    </row>
    <row r="75" spans="1:8" x14ac:dyDescent="0.2">
      <c r="A75" s="13"/>
    </row>
    <row r="76" spans="1:8" x14ac:dyDescent="0.2">
      <c r="A76" s="13"/>
    </row>
    <row r="77" spans="1:8" x14ac:dyDescent="0.2">
      <c r="A77" s="13"/>
    </row>
    <row r="79" spans="1:8" x14ac:dyDescent="0.2">
      <c r="A79" s="16"/>
    </row>
    <row r="80" spans="1:8" x14ac:dyDescent="0.2">
      <c r="A80" s="1"/>
      <c r="H80" s="14"/>
    </row>
    <row r="81" spans="1:8" x14ac:dyDescent="0.2">
      <c r="A81" s="13"/>
    </row>
    <row r="82" spans="1:8" x14ac:dyDescent="0.2">
      <c r="A82" s="13"/>
    </row>
    <row r="83" spans="1:8" x14ac:dyDescent="0.2">
      <c r="A83" s="13"/>
    </row>
    <row r="84" spans="1:8" x14ac:dyDescent="0.2">
      <c r="A84" s="13"/>
    </row>
    <row r="85" spans="1:8" x14ac:dyDescent="0.2">
      <c r="A85" s="13"/>
    </row>
    <row r="87" spans="1:8" x14ac:dyDescent="0.2">
      <c r="A87" s="16"/>
    </row>
    <row r="88" spans="1:8" x14ac:dyDescent="0.2">
      <c r="A88" s="1"/>
      <c r="H88" s="14"/>
    </row>
    <row r="89" spans="1:8" x14ac:dyDescent="0.2">
      <c r="A89" s="13"/>
    </row>
    <row r="90" spans="1:8" x14ac:dyDescent="0.2">
      <c r="A90" s="13"/>
    </row>
    <row r="91" spans="1:8" x14ac:dyDescent="0.2">
      <c r="A91" s="13"/>
    </row>
    <row r="92" spans="1:8" x14ac:dyDescent="0.2">
      <c r="A92" s="13"/>
    </row>
    <row r="93" spans="1:8" x14ac:dyDescent="0.2">
      <c r="A93" s="13"/>
    </row>
    <row r="95" spans="1:8" x14ac:dyDescent="0.2">
      <c r="A95" s="16"/>
    </row>
    <row r="96" spans="1:8" x14ac:dyDescent="0.2">
      <c r="A96" s="1"/>
      <c r="H96" s="14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</sheetData>
  <sortState ref="A2:H54">
    <sortCondition descending="1" ref="H2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0"/>
  <sheetViews>
    <sheetView zoomScaleNormal="100" workbookViewId="0"/>
  </sheetViews>
  <sheetFormatPr baseColWidth="10" defaultColWidth="11.44140625" defaultRowHeight="10.199999999999999" x14ac:dyDescent="0.2"/>
  <cols>
    <col min="1" max="1" width="21.44140625" style="11" customWidth="1"/>
    <col min="2" max="2" width="4.44140625" style="11" bestFit="1" customWidth="1"/>
    <col min="3" max="3" width="10" style="11" bestFit="1" customWidth="1"/>
    <col min="4" max="4" width="11.88671875" style="11" bestFit="1" customWidth="1"/>
    <col min="5" max="5" width="10.33203125" style="11" bestFit="1" customWidth="1"/>
    <col min="6" max="6" width="9.6640625" style="11" bestFit="1" customWidth="1"/>
    <col min="7" max="7" width="7.88671875" style="11" bestFit="1" customWidth="1"/>
    <col min="8" max="16384" width="11.44140625" style="11"/>
  </cols>
  <sheetData>
    <row r="1" spans="1:8" x14ac:dyDescent="0.2">
      <c r="A1" s="1" t="s">
        <v>0</v>
      </c>
      <c r="B1" s="2" t="s">
        <v>1</v>
      </c>
      <c r="C1" s="3" t="s">
        <v>373</v>
      </c>
      <c r="D1" s="3" t="s">
        <v>368</v>
      </c>
      <c r="E1" s="3" t="s">
        <v>369</v>
      </c>
      <c r="F1" s="3" t="s">
        <v>370</v>
      </c>
      <c r="G1" s="3" t="s">
        <v>371</v>
      </c>
      <c r="H1" s="3" t="s">
        <v>372</v>
      </c>
    </row>
    <row r="2" spans="1:8" x14ac:dyDescent="0.2">
      <c r="A2" s="4" t="s">
        <v>10</v>
      </c>
      <c r="B2" s="5" t="s">
        <v>11</v>
      </c>
      <c r="C2" s="14">
        <v>23.38</v>
      </c>
      <c r="D2" s="14">
        <v>32.049999999999997</v>
      </c>
      <c r="E2" s="14">
        <v>76.650000000000006</v>
      </c>
      <c r="F2" s="14">
        <v>44.03</v>
      </c>
      <c r="G2" s="14">
        <v>69.95</v>
      </c>
      <c r="H2" s="14">
        <v>30.8</v>
      </c>
    </row>
    <row r="3" spans="1:8" x14ac:dyDescent="0.2">
      <c r="A3" s="4" t="s">
        <v>138</v>
      </c>
      <c r="B3" s="5" t="s">
        <v>139</v>
      </c>
      <c r="C3" s="14">
        <v>26.41</v>
      </c>
      <c r="D3" s="14">
        <v>46.44</v>
      </c>
      <c r="E3" s="14">
        <v>79.680000000000007</v>
      </c>
      <c r="F3" s="14">
        <v>50.84</v>
      </c>
      <c r="G3" s="14">
        <v>44.98</v>
      </c>
      <c r="H3" s="14">
        <v>22.87</v>
      </c>
    </row>
    <row r="4" spans="1:8" x14ac:dyDescent="0.2">
      <c r="A4" s="4" t="s">
        <v>132</v>
      </c>
      <c r="B4" s="5" t="s">
        <v>133</v>
      </c>
      <c r="C4" s="14">
        <v>32.19</v>
      </c>
      <c r="D4" s="14">
        <v>44.8</v>
      </c>
      <c r="E4" s="14">
        <v>83.96</v>
      </c>
      <c r="F4" s="14">
        <v>53.65</v>
      </c>
      <c r="G4" s="14">
        <v>38.56</v>
      </c>
      <c r="H4" s="14">
        <v>20.69</v>
      </c>
    </row>
    <row r="5" spans="1:8" x14ac:dyDescent="0.2">
      <c r="A5" s="4" t="s">
        <v>76</v>
      </c>
      <c r="B5" s="5" t="s">
        <v>77</v>
      </c>
      <c r="C5" s="14">
        <v>19.149999999999999</v>
      </c>
      <c r="D5" s="14">
        <v>28.03</v>
      </c>
      <c r="E5" s="14">
        <v>68.84</v>
      </c>
      <c r="F5" s="14">
        <v>38.67</v>
      </c>
      <c r="G5" s="14">
        <v>44.92</v>
      </c>
      <c r="H5" s="14">
        <v>17.37</v>
      </c>
    </row>
    <row r="6" spans="1:8" x14ac:dyDescent="0.2">
      <c r="A6" s="4" t="s">
        <v>140</v>
      </c>
      <c r="B6" s="5" t="s">
        <v>141</v>
      </c>
      <c r="C6" s="14">
        <v>50.37</v>
      </c>
      <c r="D6" s="14">
        <v>62.03</v>
      </c>
      <c r="E6" s="14">
        <v>90.28</v>
      </c>
      <c r="F6" s="14">
        <v>67.56</v>
      </c>
      <c r="G6" s="14">
        <v>24.18</v>
      </c>
      <c r="H6" s="14">
        <v>16.34</v>
      </c>
    </row>
    <row r="7" spans="1:8" x14ac:dyDescent="0.2">
      <c r="A7" s="4" t="s">
        <v>100</v>
      </c>
      <c r="B7" s="5" t="s">
        <v>101</v>
      </c>
      <c r="C7" s="14">
        <v>24.44</v>
      </c>
      <c r="D7" s="14">
        <v>40.19</v>
      </c>
      <c r="E7" s="14">
        <v>77.650000000000006</v>
      </c>
      <c r="F7" s="14">
        <v>47.43</v>
      </c>
      <c r="G7" s="14">
        <v>31.87</v>
      </c>
      <c r="H7" s="14">
        <v>15.11</v>
      </c>
    </row>
    <row r="8" spans="1:8" x14ac:dyDescent="0.2">
      <c r="A8" s="4" t="s">
        <v>232</v>
      </c>
      <c r="B8" s="5" t="s">
        <v>233</v>
      </c>
      <c r="C8" s="14">
        <v>30.35</v>
      </c>
      <c r="D8" s="14">
        <v>46.11</v>
      </c>
      <c r="E8" s="14">
        <v>82.87</v>
      </c>
      <c r="F8" s="14">
        <v>53.11</v>
      </c>
      <c r="G8" s="14">
        <v>25.95</v>
      </c>
      <c r="H8" s="14">
        <v>13.78</v>
      </c>
    </row>
    <row r="9" spans="1:8" x14ac:dyDescent="0.2">
      <c r="A9" s="4" t="s">
        <v>348</v>
      </c>
      <c r="B9" s="5" t="s">
        <v>349</v>
      </c>
      <c r="C9" s="14">
        <v>18.82</v>
      </c>
      <c r="D9" s="14">
        <v>28.88</v>
      </c>
      <c r="E9" s="14">
        <v>56.57</v>
      </c>
      <c r="F9" s="14">
        <v>34.76</v>
      </c>
      <c r="G9" s="14">
        <v>36.03</v>
      </c>
      <c r="H9" s="14">
        <v>12.52</v>
      </c>
    </row>
    <row r="10" spans="1:8" x14ac:dyDescent="0.2">
      <c r="A10" s="4" t="s">
        <v>68</v>
      </c>
      <c r="B10" s="5" t="s">
        <v>69</v>
      </c>
      <c r="C10" s="14">
        <v>17.87</v>
      </c>
      <c r="D10" s="14">
        <v>28.22</v>
      </c>
      <c r="E10" s="14">
        <v>62.77</v>
      </c>
      <c r="F10" s="14">
        <v>36.28</v>
      </c>
      <c r="G10" s="14">
        <v>34.32</v>
      </c>
      <c r="H10" s="14">
        <v>12.45</v>
      </c>
    </row>
    <row r="11" spans="1:8" x14ac:dyDescent="0.2">
      <c r="A11" s="4" t="s">
        <v>162</v>
      </c>
      <c r="B11" s="5" t="s">
        <v>163</v>
      </c>
      <c r="C11" s="14">
        <v>24.6</v>
      </c>
      <c r="D11" s="14">
        <v>37.22</v>
      </c>
      <c r="E11" s="14">
        <v>74.7</v>
      </c>
      <c r="F11" s="14">
        <v>45.51</v>
      </c>
      <c r="G11" s="14">
        <v>26.18</v>
      </c>
      <c r="H11" s="14">
        <v>11.91</v>
      </c>
    </row>
    <row r="12" spans="1:8" x14ac:dyDescent="0.2">
      <c r="A12" s="4" t="s">
        <v>94</v>
      </c>
      <c r="B12" s="5" t="s">
        <v>95</v>
      </c>
      <c r="C12" s="14">
        <v>24.59</v>
      </c>
      <c r="D12" s="14">
        <v>36.36</v>
      </c>
      <c r="E12" s="14">
        <v>77.59</v>
      </c>
      <c r="F12" s="14">
        <v>46.18</v>
      </c>
      <c r="G12" s="14">
        <v>25.39</v>
      </c>
      <c r="H12" s="14">
        <v>11.72</v>
      </c>
    </row>
    <row r="13" spans="1:8" x14ac:dyDescent="0.2">
      <c r="A13" s="4" t="s">
        <v>142</v>
      </c>
      <c r="B13" s="5" t="s">
        <v>143</v>
      </c>
      <c r="C13" s="14">
        <v>31.75</v>
      </c>
      <c r="D13" s="14">
        <v>44.18</v>
      </c>
      <c r="E13" s="14">
        <v>83.48</v>
      </c>
      <c r="F13" s="14">
        <v>53.14</v>
      </c>
      <c r="G13" s="14">
        <v>21.43</v>
      </c>
      <c r="H13" s="14">
        <v>11.39</v>
      </c>
    </row>
    <row r="14" spans="1:8" x14ac:dyDescent="0.2">
      <c r="A14" s="4" t="s">
        <v>328</v>
      </c>
      <c r="B14" s="5" t="s">
        <v>329</v>
      </c>
      <c r="C14" s="14">
        <v>19</v>
      </c>
      <c r="D14" s="14">
        <v>33.090000000000003</v>
      </c>
      <c r="E14" s="14">
        <v>69.59</v>
      </c>
      <c r="F14" s="14">
        <v>40.56</v>
      </c>
      <c r="G14" s="14">
        <v>23.28</v>
      </c>
      <c r="H14" s="14">
        <v>9.44</v>
      </c>
    </row>
    <row r="15" spans="1:8" x14ac:dyDescent="0.2">
      <c r="A15" s="4" t="s">
        <v>96</v>
      </c>
      <c r="B15" s="5" t="s">
        <v>97</v>
      </c>
      <c r="C15" s="14">
        <v>24.88</v>
      </c>
      <c r="D15" s="14">
        <v>36.46</v>
      </c>
      <c r="E15" s="14">
        <v>77.77</v>
      </c>
      <c r="F15" s="14">
        <v>46.37</v>
      </c>
      <c r="G15" s="14">
        <v>18.29</v>
      </c>
      <c r="H15" s="14">
        <v>8.48</v>
      </c>
    </row>
    <row r="16" spans="1:8" x14ac:dyDescent="0.2">
      <c r="A16" s="4" t="s">
        <v>244</v>
      </c>
      <c r="B16" s="5" t="s">
        <v>245</v>
      </c>
      <c r="C16" s="14">
        <v>24.19</v>
      </c>
      <c r="D16" s="14">
        <v>34.32</v>
      </c>
      <c r="E16" s="14">
        <v>71.81</v>
      </c>
      <c r="F16" s="14">
        <v>43.44</v>
      </c>
      <c r="G16" s="14">
        <v>17.73</v>
      </c>
      <c r="H16" s="14">
        <v>7.7</v>
      </c>
    </row>
    <row r="17" spans="1:8" x14ac:dyDescent="0.2">
      <c r="A17" s="4" t="s">
        <v>40</v>
      </c>
      <c r="B17" s="5" t="s">
        <v>41</v>
      </c>
      <c r="C17" s="14">
        <v>23.59</v>
      </c>
      <c r="D17" s="14">
        <v>33.200000000000003</v>
      </c>
      <c r="E17" s="14">
        <v>84.96</v>
      </c>
      <c r="F17" s="14">
        <v>47.25</v>
      </c>
      <c r="G17" s="14">
        <v>16.25</v>
      </c>
      <c r="H17" s="14">
        <v>7.68</v>
      </c>
    </row>
    <row r="18" spans="1:8" x14ac:dyDescent="0.2">
      <c r="A18" s="4" t="s">
        <v>306</v>
      </c>
      <c r="B18" s="5" t="s">
        <v>307</v>
      </c>
      <c r="C18" s="14">
        <v>29.24</v>
      </c>
      <c r="D18" s="14">
        <v>41.16</v>
      </c>
      <c r="E18" s="14">
        <v>74.11</v>
      </c>
      <c r="F18" s="14">
        <v>48.17</v>
      </c>
      <c r="G18" s="14">
        <v>15.29</v>
      </c>
      <c r="H18" s="14">
        <v>7.36</v>
      </c>
    </row>
    <row r="19" spans="1:8" x14ac:dyDescent="0.2">
      <c r="A19" s="4" t="s">
        <v>250</v>
      </c>
      <c r="B19" s="5" t="s">
        <v>251</v>
      </c>
      <c r="C19" s="14">
        <v>25.81</v>
      </c>
      <c r="D19" s="14">
        <v>30.93</v>
      </c>
      <c r="E19" s="14">
        <v>77.959999999999994</v>
      </c>
      <c r="F19" s="14">
        <v>44.9</v>
      </c>
      <c r="G19" s="14">
        <v>14.81</v>
      </c>
      <c r="H19" s="14">
        <v>6.65</v>
      </c>
    </row>
    <row r="20" spans="1:8" x14ac:dyDescent="0.2">
      <c r="A20" s="4" t="s">
        <v>72</v>
      </c>
      <c r="B20" s="5" t="s">
        <v>73</v>
      </c>
      <c r="C20" s="14">
        <v>23.24</v>
      </c>
      <c r="D20" s="14">
        <v>33.270000000000003</v>
      </c>
      <c r="E20" s="14">
        <v>77.66</v>
      </c>
      <c r="F20" s="14">
        <v>44.72</v>
      </c>
      <c r="G20" s="14">
        <v>14.74</v>
      </c>
      <c r="H20" s="14">
        <v>6.59</v>
      </c>
    </row>
    <row r="21" spans="1:8" x14ac:dyDescent="0.2">
      <c r="A21" s="4" t="s">
        <v>210</v>
      </c>
      <c r="B21" s="5" t="s">
        <v>211</v>
      </c>
      <c r="C21" s="14">
        <v>20.74</v>
      </c>
      <c r="D21" s="14">
        <v>30.43</v>
      </c>
      <c r="E21" s="14">
        <v>75.849999999999994</v>
      </c>
      <c r="F21" s="14">
        <v>42.34</v>
      </c>
      <c r="G21" s="14">
        <v>14.18</v>
      </c>
      <c r="H21" s="14">
        <v>6.01</v>
      </c>
    </row>
    <row r="22" spans="1:8" x14ac:dyDescent="0.2">
      <c r="A22" s="4" t="s">
        <v>82</v>
      </c>
      <c r="B22" s="5" t="s">
        <v>83</v>
      </c>
      <c r="C22" s="14">
        <v>18.73</v>
      </c>
      <c r="D22" s="14">
        <v>29.46</v>
      </c>
      <c r="E22" s="14">
        <v>55.48</v>
      </c>
      <c r="F22" s="14">
        <v>34.56</v>
      </c>
      <c r="G22" s="14">
        <v>16.489999999999998</v>
      </c>
      <c r="H22" s="14">
        <v>5.7</v>
      </c>
    </row>
    <row r="23" spans="1:8" x14ac:dyDescent="0.2">
      <c r="A23" s="4" t="s">
        <v>254</v>
      </c>
      <c r="B23" s="5" t="s">
        <v>255</v>
      </c>
      <c r="C23" s="14">
        <v>34.06</v>
      </c>
      <c r="D23" s="14">
        <v>36.74</v>
      </c>
      <c r="E23" s="14">
        <v>82.35</v>
      </c>
      <c r="F23" s="14">
        <v>51.05</v>
      </c>
      <c r="G23" s="14">
        <v>9.6199999999999992</v>
      </c>
      <c r="H23" s="14">
        <v>4.91</v>
      </c>
    </row>
    <row r="24" spans="1:8" x14ac:dyDescent="0.2">
      <c r="A24" s="4" t="s">
        <v>46</v>
      </c>
      <c r="B24" s="5" t="s">
        <v>47</v>
      </c>
      <c r="C24" s="14">
        <v>21.79</v>
      </c>
      <c r="D24" s="14">
        <v>30.29</v>
      </c>
      <c r="E24" s="14">
        <v>74.739999999999995</v>
      </c>
      <c r="F24" s="14">
        <v>42.28</v>
      </c>
      <c r="G24" s="14">
        <v>11.34</v>
      </c>
      <c r="H24" s="14">
        <v>4.79</v>
      </c>
    </row>
    <row r="25" spans="1:8" x14ac:dyDescent="0.2">
      <c r="A25" s="4" t="s">
        <v>272</v>
      </c>
      <c r="B25" s="5" t="s">
        <v>273</v>
      </c>
      <c r="C25" s="14">
        <v>21.72</v>
      </c>
      <c r="D25" s="14">
        <v>35.549999999999997</v>
      </c>
      <c r="E25" s="14">
        <v>75.19</v>
      </c>
      <c r="F25" s="14">
        <v>44.15</v>
      </c>
      <c r="G25" s="14">
        <v>10.24</v>
      </c>
      <c r="H25" s="14">
        <v>4.5199999999999996</v>
      </c>
    </row>
    <row r="26" spans="1:8" x14ac:dyDescent="0.2">
      <c r="A26" s="4" t="s">
        <v>22</v>
      </c>
      <c r="B26" s="5" t="s">
        <v>23</v>
      </c>
      <c r="C26" s="14">
        <v>18.309999999999999</v>
      </c>
      <c r="D26" s="14">
        <v>32.049999999999997</v>
      </c>
      <c r="E26" s="14">
        <v>58.71</v>
      </c>
      <c r="F26" s="14">
        <v>36.36</v>
      </c>
      <c r="G26" s="14">
        <v>11.85</v>
      </c>
      <c r="H26" s="14">
        <v>4.3099999999999996</v>
      </c>
    </row>
    <row r="27" spans="1:8" x14ac:dyDescent="0.2">
      <c r="A27" s="6" t="s">
        <v>346</v>
      </c>
      <c r="B27" s="8" t="s">
        <v>347</v>
      </c>
      <c r="C27" s="14">
        <v>15.2</v>
      </c>
      <c r="D27" s="14">
        <v>19.670000000000002</v>
      </c>
      <c r="E27" s="14">
        <v>50.52</v>
      </c>
      <c r="F27" s="14">
        <v>28.46</v>
      </c>
      <c r="G27" s="14">
        <v>13.2</v>
      </c>
      <c r="H27" s="14">
        <v>3.76</v>
      </c>
    </row>
    <row r="28" spans="1:8" x14ac:dyDescent="0.2">
      <c r="A28" s="4" t="s">
        <v>12</v>
      </c>
      <c r="B28" s="5" t="s">
        <v>13</v>
      </c>
      <c r="C28" s="14">
        <v>19.760000000000002</v>
      </c>
      <c r="D28" s="14">
        <v>28.75</v>
      </c>
      <c r="E28" s="14">
        <v>61.81</v>
      </c>
      <c r="F28" s="14">
        <v>36.78</v>
      </c>
      <c r="G28" s="14">
        <v>9.59</v>
      </c>
      <c r="H28" s="14">
        <v>3.53</v>
      </c>
    </row>
    <row r="29" spans="1:8" x14ac:dyDescent="0.2">
      <c r="A29" s="4" t="s">
        <v>248</v>
      </c>
      <c r="B29" s="5" t="s">
        <v>249</v>
      </c>
      <c r="C29" s="14">
        <v>23.56</v>
      </c>
      <c r="D29" s="14">
        <v>38.58</v>
      </c>
      <c r="E29" s="14">
        <v>79.180000000000007</v>
      </c>
      <c r="F29" s="14">
        <v>47.11</v>
      </c>
      <c r="G29" s="14">
        <v>7.05</v>
      </c>
      <c r="H29" s="14">
        <v>3.32</v>
      </c>
    </row>
    <row r="30" spans="1:8" x14ac:dyDescent="0.2">
      <c r="A30" s="4" t="s">
        <v>60</v>
      </c>
      <c r="B30" s="5" t="s">
        <v>61</v>
      </c>
      <c r="C30" s="14">
        <v>14.72</v>
      </c>
      <c r="D30" s="14">
        <v>15.35</v>
      </c>
      <c r="E30" s="14">
        <v>57.36</v>
      </c>
      <c r="F30" s="14">
        <v>29.14</v>
      </c>
      <c r="G30" s="14">
        <v>10.38</v>
      </c>
      <c r="H30" s="14">
        <v>3.03</v>
      </c>
    </row>
    <row r="31" spans="1:8" x14ac:dyDescent="0.2">
      <c r="A31" s="4" t="s">
        <v>28</v>
      </c>
      <c r="B31" s="5" t="s">
        <v>29</v>
      </c>
      <c r="C31" s="14">
        <v>20.58</v>
      </c>
      <c r="D31" s="14">
        <v>31.68</v>
      </c>
      <c r="E31" s="14">
        <v>58.31</v>
      </c>
      <c r="F31" s="14">
        <v>36.86</v>
      </c>
      <c r="G31" s="14">
        <v>3.67</v>
      </c>
      <c r="H31" s="14">
        <v>1.35</v>
      </c>
    </row>
    <row r="32" spans="1:8" x14ac:dyDescent="0.2">
      <c r="A32" s="4" t="s">
        <v>130</v>
      </c>
      <c r="B32" s="5" t="s">
        <v>131</v>
      </c>
      <c r="C32" s="14">
        <v>28.05</v>
      </c>
      <c r="D32" s="14">
        <v>35.200000000000003</v>
      </c>
      <c r="E32" s="14">
        <v>70.489999999999995</v>
      </c>
      <c r="F32" s="14">
        <v>44.58</v>
      </c>
      <c r="G32" s="14">
        <v>2.2599999999999998</v>
      </c>
      <c r="H32" s="14">
        <v>1.01</v>
      </c>
    </row>
    <row r="33" spans="1:8" x14ac:dyDescent="0.2">
      <c r="A33" s="4" t="s">
        <v>274</v>
      </c>
      <c r="B33" s="5" t="s">
        <v>275</v>
      </c>
      <c r="C33" s="14">
        <v>27.7</v>
      </c>
      <c r="D33" s="14">
        <v>29.95</v>
      </c>
      <c r="E33" s="14">
        <v>70.92</v>
      </c>
      <c r="F33" s="14">
        <v>42.86</v>
      </c>
      <c r="G33" s="14">
        <v>1.88</v>
      </c>
      <c r="H33" s="14">
        <v>0.8</v>
      </c>
    </row>
    <row r="34" spans="1:8" x14ac:dyDescent="0.2">
      <c r="A34" s="4"/>
      <c r="B34" s="5"/>
    </row>
    <row r="35" spans="1:8" x14ac:dyDescent="0.2">
      <c r="A35" s="1" t="s">
        <v>362</v>
      </c>
      <c r="B35" s="12"/>
      <c r="C35" s="15">
        <f t="shared" ref="C35:H35" si="0">MIN(C2:C33)</f>
        <v>14.72</v>
      </c>
      <c r="D35" s="15">
        <f t="shared" si="0"/>
        <v>15.35</v>
      </c>
      <c r="E35" s="15">
        <f t="shared" si="0"/>
        <v>50.52</v>
      </c>
      <c r="F35" s="15">
        <f t="shared" si="0"/>
        <v>28.46</v>
      </c>
      <c r="G35" s="15">
        <f t="shared" si="0"/>
        <v>1.88</v>
      </c>
      <c r="H35" s="15">
        <f t="shared" si="0"/>
        <v>0.8</v>
      </c>
    </row>
    <row r="36" spans="1:8" x14ac:dyDescent="0.2">
      <c r="A36" s="13" t="s">
        <v>364</v>
      </c>
      <c r="B36" s="8"/>
      <c r="C36" s="15">
        <f t="shared" ref="C36:H36" si="1">_xlfn.PERCENTILE.INC(C2:C33, 0.2)</f>
        <v>19.03</v>
      </c>
      <c r="D36" s="15">
        <f t="shared" si="1"/>
        <v>29.558</v>
      </c>
      <c r="E36" s="15">
        <f t="shared" si="1"/>
        <v>62.002000000000002</v>
      </c>
      <c r="F36" s="15">
        <f t="shared" si="1"/>
        <v>36.795999999999999</v>
      </c>
      <c r="G36" s="15">
        <f t="shared" si="1"/>
        <v>10.268000000000001</v>
      </c>
      <c r="H36" s="15">
        <f t="shared" si="1"/>
        <v>3.8699999999999997</v>
      </c>
    </row>
    <row r="37" spans="1:8" x14ac:dyDescent="0.2">
      <c r="A37" s="13" t="s">
        <v>365</v>
      </c>
      <c r="B37" s="8"/>
      <c r="C37" s="15">
        <f t="shared" ref="C37:H37" si="2">_xlfn.PERCENTILE.INC(C2:C33, 0.4)</f>
        <v>22.37</v>
      </c>
      <c r="D37" s="15">
        <f t="shared" si="2"/>
        <v>32.049999999999997</v>
      </c>
      <c r="E37" s="15">
        <f t="shared" si="2"/>
        <v>72.73</v>
      </c>
      <c r="F37" s="15">
        <f t="shared" si="2"/>
        <v>43.091999999999999</v>
      </c>
      <c r="G37" s="15">
        <f t="shared" si="2"/>
        <v>14.768000000000001</v>
      </c>
      <c r="H37" s="15">
        <f t="shared" si="2"/>
        <v>6.242</v>
      </c>
    </row>
    <row r="38" spans="1:8" x14ac:dyDescent="0.2">
      <c r="A38" s="13" t="s">
        <v>366</v>
      </c>
      <c r="B38" s="8"/>
      <c r="C38" s="15">
        <f t="shared" ref="C38:H38" si="3">_xlfn.PERCENTILE.INC(C2:C33, 0.6)</f>
        <v>24.53</v>
      </c>
      <c r="D38" s="15">
        <f t="shared" si="3"/>
        <v>35.409999999999997</v>
      </c>
      <c r="E38" s="15">
        <f t="shared" si="3"/>
        <v>77.213999999999999</v>
      </c>
      <c r="F38" s="15">
        <f t="shared" si="3"/>
        <v>45.265999999999998</v>
      </c>
      <c r="G38" s="15">
        <f t="shared" si="3"/>
        <v>20.173999999999992</v>
      </c>
      <c r="H38" s="15">
        <f t="shared" si="3"/>
        <v>9.0559999999999974</v>
      </c>
    </row>
    <row r="39" spans="1:8" x14ac:dyDescent="0.2">
      <c r="A39" s="13" t="s">
        <v>367</v>
      </c>
      <c r="B39" s="8"/>
      <c r="C39" s="15">
        <f t="shared" ref="C39:H39" si="4">_xlfn.PERCENTILE.INC(C2:C33, 0.8)</f>
        <v>27.98</v>
      </c>
      <c r="D39" s="15">
        <f t="shared" si="4"/>
        <v>39.868000000000002</v>
      </c>
      <c r="E39" s="15">
        <f t="shared" si="4"/>
        <v>79.580000000000013</v>
      </c>
      <c r="F39" s="15">
        <f t="shared" si="4"/>
        <v>48.021999999999998</v>
      </c>
      <c r="G39" s="15">
        <f t="shared" si="4"/>
        <v>30.732000000000006</v>
      </c>
      <c r="H39" s="15">
        <f t="shared" si="4"/>
        <v>13.528</v>
      </c>
    </row>
    <row r="40" spans="1:8" x14ac:dyDescent="0.2">
      <c r="A40" s="13" t="s">
        <v>363</v>
      </c>
      <c r="B40" s="8"/>
      <c r="C40" s="15">
        <f t="shared" ref="C40:H40" si="5">MAX(C2:C33)</f>
        <v>50.37</v>
      </c>
      <c r="D40" s="15">
        <f t="shared" si="5"/>
        <v>62.03</v>
      </c>
      <c r="E40" s="15">
        <f t="shared" si="5"/>
        <v>90.28</v>
      </c>
      <c r="F40" s="15">
        <f t="shared" si="5"/>
        <v>67.56</v>
      </c>
      <c r="G40" s="15">
        <f t="shared" si="5"/>
        <v>69.95</v>
      </c>
      <c r="H40" s="15">
        <f t="shared" si="5"/>
        <v>30.8</v>
      </c>
    </row>
    <row r="42" spans="1:8" x14ac:dyDescent="0.2">
      <c r="A42" s="16" t="s">
        <v>374</v>
      </c>
      <c r="C42" s="14">
        <f t="shared" ref="C42:F42" si="6">MEDIAN(C2:C33)</f>
        <v>23.574999999999999</v>
      </c>
      <c r="D42" s="14">
        <f t="shared" si="6"/>
        <v>33.234999999999999</v>
      </c>
      <c r="E42" s="14">
        <f t="shared" si="6"/>
        <v>74.965000000000003</v>
      </c>
      <c r="F42" s="14">
        <f t="shared" si="6"/>
        <v>44.364999999999995</v>
      </c>
      <c r="G42" s="14">
        <f>MEDIAN(G2:G33)</f>
        <v>16.369999999999997</v>
      </c>
      <c r="H42" s="14">
        <f>MEDIAN(H2:H33)</f>
        <v>7.52</v>
      </c>
    </row>
    <row r="43" spans="1:8" x14ac:dyDescent="0.2">
      <c r="A43" s="1" t="s">
        <v>375</v>
      </c>
      <c r="C43" s="14">
        <f t="shared" ref="C43:F43" si="7">AVERAGE(C2:C33)</f>
        <v>24.337187499999995</v>
      </c>
      <c r="D43" s="14">
        <f t="shared" si="7"/>
        <v>34.707500000000003</v>
      </c>
      <c r="E43" s="14">
        <f t="shared" si="7"/>
        <v>72.494062499999998</v>
      </c>
      <c r="F43" s="14">
        <f t="shared" si="7"/>
        <v>43.84687499999999</v>
      </c>
      <c r="G43" s="14">
        <f>AVERAGE(G2:G33)</f>
        <v>20.809375000000003</v>
      </c>
      <c r="H43" s="14">
        <f>AVERAGE(H2:H33)</f>
        <v>9.3090624999999996</v>
      </c>
    </row>
    <row r="44" spans="1:8" x14ac:dyDescent="0.2">
      <c r="A44" s="13"/>
    </row>
    <row r="45" spans="1:8" x14ac:dyDescent="0.2">
      <c r="A45" s="13"/>
    </row>
    <row r="46" spans="1:8" x14ac:dyDescent="0.2">
      <c r="A46" s="13"/>
    </row>
    <row r="47" spans="1:8" x14ac:dyDescent="0.2">
      <c r="A47" s="13"/>
    </row>
    <row r="48" spans="1:8" x14ac:dyDescent="0.2">
      <c r="A48" s="13"/>
    </row>
    <row r="50" spans="1:8" x14ac:dyDescent="0.2">
      <c r="A50" s="16"/>
    </row>
    <row r="51" spans="1:8" x14ac:dyDescent="0.2">
      <c r="A51" s="1"/>
      <c r="H51" s="14"/>
    </row>
    <row r="52" spans="1:8" x14ac:dyDescent="0.2">
      <c r="A52" s="13"/>
    </row>
    <row r="53" spans="1:8" x14ac:dyDescent="0.2">
      <c r="A53" s="13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8" spans="1:8" x14ac:dyDescent="0.2">
      <c r="A58" s="16"/>
    </row>
    <row r="59" spans="1:8" x14ac:dyDescent="0.2">
      <c r="A59" s="1"/>
      <c r="H59" s="14"/>
    </row>
    <row r="60" spans="1:8" x14ac:dyDescent="0.2">
      <c r="A60" s="13"/>
    </row>
    <row r="61" spans="1:8" x14ac:dyDescent="0.2">
      <c r="A61" s="13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6" spans="1:8" x14ac:dyDescent="0.2">
      <c r="A66" s="16"/>
    </row>
    <row r="67" spans="1:8" x14ac:dyDescent="0.2">
      <c r="A67" s="1"/>
      <c r="H67" s="14"/>
    </row>
    <row r="68" spans="1:8" x14ac:dyDescent="0.2">
      <c r="A68" s="13"/>
    </row>
    <row r="69" spans="1:8" x14ac:dyDescent="0.2">
      <c r="A69" s="13"/>
    </row>
    <row r="70" spans="1:8" x14ac:dyDescent="0.2">
      <c r="A70" s="13"/>
    </row>
    <row r="71" spans="1:8" x14ac:dyDescent="0.2">
      <c r="A71" s="13"/>
    </row>
    <row r="72" spans="1:8" x14ac:dyDescent="0.2">
      <c r="A72" s="13"/>
    </row>
    <row r="74" spans="1:8" x14ac:dyDescent="0.2">
      <c r="A74" s="16"/>
    </row>
    <row r="75" spans="1:8" x14ac:dyDescent="0.2">
      <c r="A75" s="1"/>
      <c r="H75" s="14"/>
    </row>
    <row r="76" spans="1:8" x14ac:dyDescent="0.2">
      <c r="A76" s="13"/>
    </row>
    <row r="77" spans="1:8" x14ac:dyDescent="0.2">
      <c r="A77" s="13"/>
    </row>
    <row r="78" spans="1:8" x14ac:dyDescent="0.2">
      <c r="A78" s="13"/>
    </row>
    <row r="79" spans="1:8" x14ac:dyDescent="0.2">
      <c r="A79" s="13"/>
    </row>
    <row r="80" spans="1:8" x14ac:dyDescent="0.2">
      <c r="A80" s="13"/>
    </row>
  </sheetData>
  <sortState ref="A2:H33">
    <sortCondition descending="1" ref="H2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workbookViewId="0"/>
  </sheetViews>
  <sheetFormatPr baseColWidth="10" defaultColWidth="11.44140625" defaultRowHeight="10.199999999999999" x14ac:dyDescent="0.2"/>
  <cols>
    <col min="1" max="1" width="37.44140625" style="11" bestFit="1" customWidth="1"/>
    <col min="2" max="2" width="4.44140625" style="11" bestFit="1" customWidth="1"/>
    <col min="3" max="3" width="10" style="11" bestFit="1" customWidth="1"/>
    <col min="4" max="4" width="11.88671875" style="11" bestFit="1" customWidth="1"/>
    <col min="5" max="5" width="10.33203125" style="11" bestFit="1" customWidth="1"/>
    <col min="6" max="6" width="9.6640625" style="11" bestFit="1" customWidth="1"/>
    <col min="7" max="7" width="7.88671875" style="11" bestFit="1" customWidth="1"/>
    <col min="8" max="16384" width="11.44140625" style="11"/>
  </cols>
  <sheetData>
    <row r="1" spans="1:8" x14ac:dyDescent="0.2">
      <c r="A1" s="1" t="s">
        <v>0</v>
      </c>
      <c r="B1" s="2" t="s">
        <v>1</v>
      </c>
      <c r="C1" s="3" t="s">
        <v>373</v>
      </c>
      <c r="D1" s="3" t="s">
        <v>368</v>
      </c>
      <c r="E1" s="3" t="s">
        <v>369</v>
      </c>
      <c r="F1" s="3" t="s">
        <v>370</v>
      </c>
      <c r="G1" s="3" t="s">
        <v>371</v>
      </c>
      <c r="H1" s="3" t="s">
        <v>372</v>
      </c>
    </row>
    <row r="2" spans="1:8" x14ac:dyDescent="0.2">
      <c r="A2" s="4" t="s">
        <v>48</v>
      </c>
      <c r="B2" s="5" t="s">
        <v>49</v>
      </c>
      <c r="C2" s="14">
        <v>15.26</v>
      </c>
      <c r="D2" s="14">
        <v>30.45</v>
      </c>
      <c r="E2" s="14">
        <v>67.14</v>
      </c>
      <c r="F2" s="14">
        <v>37.619999999999997</v>
      </c>
      <c r="G2" s="14">
        <v>57.62</v>
      </c>
      <c r="H2" s="14">
        <v>21.68</v>
      </c>
    </row>
    <row r="3" spans="1:8" x14ac:dyDescent="0.2">
      <c r="A3" s="4" t="s">
        <v>252</v>
      </c>
      <c r="B3" s="5" t="s">
        <v>253</v>
      </c>
      <c r="C3" s="14">
        <v>28.86</v>
      </c>
      <c r="D3" s="14">
        <v>38.159999999999997</v>
      </c>
      <c r="E3" s="14">
        <v>80.98</v>
      </c>
      <c r="F3" s="14">
        <v>49.33</v>
      </c>
      <c r="G3" s="14">
        <v>41.93</v>
      </c>
      <c r="H3" s="14">
        <v>20.69</v>
      </c>
    </row>
    <row r="4" spans="1:8" x14ac:dyDescent="0.2">
      <c r="A4" s="4" t="s">
        <v>26</v>
      </c>
      <c r="B4" s="5" t="s">
        <v>27</v>
      </c>
      <c r="C4" s="14">
        <v>32.93</v>
      </c>
      <c r="D4" s="14">
        <v>54.44</v>
      </c>
      <c r="E4" s="14">
        <v>86.13</v>
      </c>
      <c r="F4" s="14">
        <v>57.83</v>
      </c>
      <c r="G4" s="14">
        <v>32.479999999999997</v>
      </c>
      <c r="H4" s="14">
        <v>18.78</v>
      </c>
    </row>
    <row r="5" spans="1:8" x14ac:dyDescent="0.2">
      <c r="A5" s="4" t="s">
        <v>322</v>
      </c>
      <c r="B5" s="5" t="s">
        <v>323</v>
      </c>
      <c r="C5" s="14">
        <v>46.43</v>
      </c>
      <c r="D5" s="14">
        <v>50.85</v>
      </c>
      <c r="E5" s="14">
        <v>78.84</v>
      </c>
      <c r="F5" s="14">
        <v>58.71</v>
      </c>
      <c r="G5" s="14">
        <v>27.92</v>
      </c>
      <c r="H5" s="14">
        <v>16.39</v>
      </c>
    </row>
    <row r="6" spans="1:8" x14ac:dyDescent="0.2">
      <c r="A6" s="4" t="s">
        <v>56</v>
      </c>
      <c r="B6" s="5" t="s">
        <v>57</v>
      </c>
      <c r="C6" s="14">
        <v>40.880000000000003</v>
      </c>
      <c r="D6" s="14">
        <v>49.45</v>
      </c>
      <c r="E6" s="14">
        <v>78.92</v>
      </c>
      <c r="F6" s="14">
        <v>56.42</v>
      </c>
      <c r="G6" s="14">
        <v>26.82</v>
      </c>
      <c r="H6" s="14">
        <v>15.13</v>
      </c>
    </row>
    <row r="7" spans="1:8" x14ac:dyDescent="0.2">
      <c r="A7" s="4" t="s">
        <v>150</v>
      </c>
      <c r="B7" s="5" t="s">
        <v>151</v>
      </c>
      <c r="C7" s="14">
        <v>26.63</v>
      </c>
      <c r="D7" s="14">
        <v>43.44</v>
      </c>
      <c r="E7" s="14">
        <v>79.709999999999994</v>
      </c>
      <c r="F7" s="14">
        <v>49.93</v>
      </c>
      <c r="G7" s="14">
        <v>21.2</v>
      </c>
      <c r="H7" s="14">
        <v>10.58</v>
      </c>
    </row>
    <row r="8" spans="1:8" x14ac:dyDescent="0.2">
      <c r="A8" s="4" t="s">
        <v>354</v>
      </c>
      <c r="B8" s="5" t="s">
        <v>355</v>
      </c>
      <c r="C8" s="14">
        <v>25.07</v>
      </c>
      <c r="D8" s="14">
        <v>37.75</v>
      </c>
      <c r="E8" s="14">
        <v>77.680000000000007</v>
      </c>
      <c r="F8" s="14">
        <v>46.83</v>
      </c>
      <c r="G8" s="14">
        <v>22.03</v>
      </c>
      <c r="H8" s="14">
        <v>10.31</v>
      </c>
    </row>
    <row r="9" spans="1:8" x14ac:dyDescent="0.2">
      <c r="A9" s="4" t="s">
        <v>2</v>
      </c>
      <c r="B9" s="5" t="s">
        <v>3</v>
      </c>
      <c r="C9" s="14">
        <v>49.21</v>
      </c>
      <c r="D9" s="14">
        <v>59.75</v>
      </c>
      <c r="E9" s="14">
        <v>92.36</v>
      </c>
      <c r="F9" s="14">
        <v>67.11</v>
      </c>
      <c r="G9" s="14">
        <v>13.73</v>
      </c>
      <c r="H9" s="14">
        <v>9.2100000000000009</v>
      </c>
    </row>
    <row r="10" spans="1:8" x14ac:dyDescent="0.2">
      <c r="A10" s="4" t="s">
        <v>164</v>
      </c>
      <c r="B10" s="5" t="s">
        <v>165</v>
      </c>
      <c r="C10" s="14">
        <v>16.8</v>
      </c>
      <c r="D10" s="14">
        <v>14.11</v>
      </c>
      <c r="E10" s="14">
        <v>39.9</v>
      </c>
      <c r="F10" s="14">
        <v>23.6</v>
      </c>
      <c r="G10" s="14">
        <v>38.94</v>
      </c>
      <c r="H10" s="14">
        <v>9.19</v>
      </c>
    </row>
    <row r="11" spans="1:8" x14ac:dyDescent="0.2">
      <c r="A11" s="4" t="s">
        <v>350</v>
      </c>
      <c r="B11" s="5" t="s">
        <v>351</v>
      </c>
      <c r="C11" s="14">
        <v>31.29</v>
      </c>
      <c r="D11" s="14">
        <v>37.76</v>
      </c>
      <c r="E11" s="14">
        <v>76.28</v>
      </c>
      <c r="F11" s="14">
        <v>48.44</v>
      </c>
      <c r="G11" s="14">
        <v>16.309999999999999</v>
      </c>
      <c r="H11" s="14">
        <v>7.9</v>
      </c>
    </row>
    <row r="12" spans="1:8" x14ac:dyDescent="0.2">
      <c r="A12" s="4" t="s">
        <v>198</v>
      </c>
      <c r="B12" s="5" t="s">
        <v>199</v>
      </c>
      <c r="C12" s="14">
        <v>16.75</v>
      </c>
      <c r="D12" s="14">
        <v>32.520000000000003</v>
      </c>
      <c r="E12" s="14">
        <v>72.63</v>
      </c>
      <c r="F12" s="14">
        <v>40.630000000000003</v>
      </c>
      <c r="G12" s="14">
        <v>18.73</v>
      </c>
      <c r="H12" s="14">
        <v>7.61</v>
      </c>
    </row>
    <row r="13" spans="1:8" x14ac:dyDescent="0.2">
      <c r="A13" s="4" t="s">
        <v>302</v>
      </c>
      <c r="B13" s="5" t="s">
        <v>303</v>
      </c>
      <c r="C13" s="14">
        <v>22.3</v>
      </c>
      <c r="D13" s="14">
        <v>39.94</v>
      </c>
      <c r="E13" s="14">
        <v>78.38</v>
      </c>
      <c r="F13" s="14">
        <v>46.87</v>
      </c>
      <c r="G13" s="14">
        <v>16.010000000000002</v>
      </c>
      <c r="H13" s="14">
        <v>7.5</v>
      </c>
    </row>
    <row r="14" spans="1:8" x14ac:dyDescent="0.2">
      <c r="A14" s="4" t="s">
        <v>176</v>
      </c>
      <c r="B14" s="5" t="s">
        <v>177</v>
      </c>
      <c r="C14" s="14">
        <v>23.94</v>
      </c>
      <c r="D14" s="14">
        <v>30.4</v>
      </c>
      <c r="E14" s="14">
        <v>76.03</v>
      </c>
      <c r="F14" s="14">
        <v>43.46</v>
      </c>
      <c r="G14" s="14">
        <v>16.760000000000002</v>
      </c>
      <c r="H14" s="14">
        <v>7.28</v>
      </c>
    </row>
    <row r="15" spans="1:8" x14ac:dyDescent="0.2">
      <c r="A15" s="4" t="s">
        <v>222</v>
      </c>
      <c r="B15" s="5" t="s">
        <v>223</v>
      </c>
      <c r="C15" s="14">
        <v>32.54</v>
      </c>
      <c r="D15" s="14">
        <v>50.11</v>
      </c>
      <c r="E15" s="14">
        <v>86.37</v>
      </c>
      <c r="F15" s="14">
        <v>56.34</v>
      </c>
      <c r="G15" s="14">
        <v>12.91</v>
      </c>
      <c r="H15" s="14">
        <v>7.27</v>
      </c>
    </row>
    <row r="16" spans="1:8" x14ac:dyDescent="0.2">
      <c r="A16" s="4" t="s">
        <v>242</v>
      </c>
      <c r="B16" s="5" t="s">
        <v>243</v>
      </c>
      <c r="C16" s="14">
        <v>33.08</v>
      </c>
      <c r="D16" s="14">
        <v>51.62</v>
      </c>
      <c r="E16" s="14">
        <v>84.85</v>
      </c>
      <c r="F16" s="14">
        <v>56.52</v>
      </c>
      <c r="G16" s="14">
        <v>12.53</v>
      </c>
      <c r="H16" s="14">
        <v>7.08</v>
      </c>
    </row>
    <row r="17" spans="1:8" x14ac:dyDescent="0.2">
      <c r="A17" s="4" t="s">
        <v>148</v>
      </c>
      <c r="B17" s="5" t="s">
        <v>149</v>
      </c>
      <c r="C17" s="14">
        <v>34.61</v>
      </c>
      <c r="D17" s="14">
        <v>48.4</v>
      </c>
      <c r="E17" s="14">
        <v>78.45</v>
      </c>
      <c r="F17" s="14">
        <v>53.82</v>
      </c>
      <c r="G17" s="14">
        <v>12.58</v>
      </c>
      <c r="H17" s="14">
        <v>6.77</v>
      </c>
    </row>
    <row r="18" spans="1:8" x14ac:dyDescent="0.2">
      <c r="A18" s="4" t="s">
        <v>318</v>
      </c>
      <c r="B18" s="5" t="s">
        <v>319</v>
      </c>
      <c r="C18" s="14">
        <v>17.73</v>
      </c>
      <c r="D18" s="14">
        <v>34.840000000000003</v>
      </c>
      <c r="E18" s="14">
        <v>79.23</v>
      </c>
      <c r="F18" s="14">
        <v>43.93</v>
      </c>
      <c r="G18" s="14">
        <v>14.75</v>
      </c>
      <c r="H18" s="14">
        <v>6.48</v>
      </c>
    </row>
    <row r="19" spans="1:8" x14ac:dyDescent="0.2">
      <c r="A19" s="4" t="s">
        <v>316</v>
      </c>
      <c r="B19" s="5" t="s">
        <v>317</v>
      </c>
      <c r="C19" s="14">
        <v>32.659999999999997</v>
      </c>
      <c r="D19" s="14">
        <v>34.1</v>
      </c>
      <c r="E19" s="14">
        <v>77.19</v>
      </c>
      <c r="F19" s="14">
        <v>47.98</v>
      </c>
      <c r="G19" s="14">
        <v>13.01</v>
      </c>
      <c r="H19" s="14">
        <v>6.24</v>
      </c>
    </row>
    <row r="20" spans="1:8" x14ac:dyDescent="0.2">
      <c r="A20" s="4" t="s">
        <v>152</v>
      </c>
      <c r="B20" s="5" t="s">
        <v>153</v>
      </c>
      <c r="C20" s="14">
        <v>29.82</v>
      </c>
      <c r="D20" s="14">
        <v>51.04</v>
      </c>
      <c r="E20" s="14">
        <v>88.53</v>
      </c>
      <c r="F20" s="14">
        <v>56.47</v>
      </c>
      <c r="G20" s="14">
        <v>10.54</v>
      </c>
      <c r="H20" s="14">
        <v>5.95</v>
      </c>
    </row>
    <row r="21" spans="1:8" x14ac:dyDescent="0.2">
      <c r="A21" s="4" t="s">
        <v>314</v>
      </c>
      <c r="B21" s="5" t="s">
        <v>315</v>
      </c>
      <c r="C21" s="14">
        <v>26.09</v>
      </c>
      <c r="D21" s="14">
        <v>47.98</v>
      </c>
      <c r="E21" s="14">
        <v>90.32</v>
      </c>
      <c r="F21" s="14">
        <v>54.8</v>
      </c>
      <c r="G21" s="14">
        <v>10.8</v>
      </c>
      <c r="H21" s="14">
        <v>5.92</v>
      </c>
    </row>
    <row r="22" spans="1:8" x14ac:dyDescent="0.2">
      <c r="A22" s="7" t="s">
        <v>70</v>
      </c>
      <c r="B22" s="8" t="s">
        <v>71</v>
      </c>
      <c r="C22" s="14">
        <v>21.86</v>
      </c>
      <c r="D22" s="14">
        <v>27.05</v>
      </c>
      <c r="E22" s="14">
        <v>72.67</v>
      </c>
      <c r="F22" s="14">
        <v>40.520000000000003</v>
      </c>
      <c r="G22" s="14">
        <v>14.41</v>
      </c>
      <c r="H22" s="14">
        <v>5.84</v>
      </c>
    </row>
    <row r="23" spans="1:8" x14ac:dyDescent="0.2">
      <c r="A23" s="4" t="s">
        <v>334</v>
      </c>
      <c r="B23" s="5" t="s">
        <v>335</v>
      </c>
      <c r="C23" s="14">
        <v>28.78</v>
      </c>
      <c r="D23" s="14">
        <v>36.85</v>
      </c>
      <c r="E23" s="14">
        <v>72.91</v>
      </c>
      <c r="F23" s="14">
        <v>46.18</v>
      </c>
      <c r="G23" s="14">
        <v>12.33</v>
      </c>
      <c r="H23" s="14">
        <v>5.69</v>
      </c>
    </row>
    <row r="24" spans="1:8" x14ac:dyDescent="0.2">
      <c r="A24" s="4" t="s">
        <v>356</v>
      </c>
      <c r="B24" s="5" t="s">
        <v>357</v>
      </c>
      <c r="C24" s="14">
        <v>42.32</v>
      </c>
      <c r="D24" s="14">
        <v>68.95</v>
      </c>
      <c r="E24" s="14">
        <v>94.14</v>
      </c>
      <c r="F24" s="14">
        <v>68.47</v>
      </c>
      <c r="G24" s="14">
        <v>8.0299999999999994</v>
      </c>
      <c r="H24" s="14">
        <v>5.5</v>
      </c>
    </row>
    <row r="25" spans="1:8" x14ac:dyDescent="0.2">
      <c r="A25" s="4" t="s">
        <v>182</v>
      </c>
      <c r="B25" s="5" t="s">
        <v>183</v>
      </c>
      <c r="C25" s="14">
        <v>19.45</v>
      </c>
      <c r="D25" s="14">
        <v>37.04</v>
      </c>
      <c r="E25" s="14">
        <v>78.52</v>
      </c>
      <c r="F25" s="14">
        <v>45.01</v>
      </c>
      <c r="G25" s="14">
        <v>11.7</v>
      </c>
      <c r="H25" s="14">
        <v>5.27</v>
      </c>
    </row>
    <row r="26" spans="1:8" x14ac:dyDescent="0.2">
      <c r="A26" s="6" t="s">
        <v>332</v>
      </c>
      <c r="B26" s="8" t="s">
        <v>333</v>
      </c>
      <c r="C26" s="14">
        <v>17.91</v>
      </c>
      <c r="D26" s="14">
        <v>30.23</v>
      </c>
      <c r="E26" s="14">
        <v>75.19</v>
      </c>
      <c r="F26" s="14">
        <v>41.11</v>
      </c>
      <c r="G26" s="14">
        <v>12.3</v>
      </c>
      <c r="H26" s="14">
        <v>5.0599999999999996</v>
      </c>
    </row>
    <row r="27" spans="1:8" x14ac:dyDescent="0.2">
      <c r="A27" s="4" t="s">
        <v>156</v>
      </c>
      <c r="B27" s="5" t="s">
        <v>157</v>
      </c>
      <c r="C27" s="14">
        <v>19.62</v>
      </c>
      <c r="D27" s="14">
        <v>32.4</v>
      </c>
      <c r="E27" s="14">
        <v>81.72</v>
      </c>
      <c r="F27" s="14">
        <v>44.58</v>
      </c>
      <c r="G27" s="14">
        <v>11.04</v>
      </c>
      <c r="H27" s="14">
        <v>4.92</v>
      </c>
    </row>
    <row r="28" spans="1:8" x14ac:dyDescent="0.2">
      <c r="A28" s="4" t="s">
        <v>226</v>
      </c>
      <c r="B28" s="5" t="s">
        <v>227</v>
      </c>
      <c r="C28" s="14">
        <v>35.99</v>
      </c>
      <c r="D28" s="14">
        <v>48.85</v>
      </c>
      <c r="E28" s="14">
        <v>84.6</v>
      </c>
      <c r="F28" s="14">
        <v>56.48</v>
      </c>
      <c r="G28" s="14">
        <v>8.7100000000000009</v>
      </c>
      <c r="H28" s="14">
        <v>4.92</v>
      </c>
    </row>
    <row r="29" spans="1:8" x14ac:dyDescent="0.2">
      <c r="A29" s="4" t="s">
        <v>178</v>
      </c>
      <c r="B29" s="5" t="s">
        <v>179</v>
      </c>
      <c r="C29" s="14">
        <v>33.22</v>
      </c>
      <c r="D29" s="14">
        <v>49.58</v>
      </c>
      <c r="E29" s="14">
        <v>82.94</v>
      </c>
      <c r="F29" s="14">
        <v>55.25</v>
      </c>
      <c r="G29" s="14">
        <v>8.19</v>
      </c>
      <c r="H29" s="14">
        <v>4.53</v>
      </c>
    </row>
    <row r="30" spans="1:8" x14ac:dyDescent="0.2">
      <c r="A30" s="4" t="s">
        <v>174</v>
      </c>
      <c r="B30" s="5" t="s">
        <v>175</v>
      </c>
      <c r="C30" s="14">
        <v>13.54</v>
      </c>
      <c r="D30" s="14">
        <v>24.22</v>
      </c>
      <c r="E30" s="14">
        <v>70.13</v>
      </c>
      <c r="F30" s="14">
        <v>35.96</v>
      </c>
      <c r="G30" s="14">
        <v>12.49</v>
      </c>
      <c r="H30" s="14">
        <v>4.49</v>
      </c>
    </row>
    <row r="31" spans="1:8" x14ac:dyDescent="0.2">
      <c r="A31" s="4" t="s">
        <v>166</v>
      </c>
      <c r="B31" s="5" t="s">
        <v>167</v>
      </c>
      <c r="C31" s="14">
        <v>22.97</v>
      </c>
      <c r="D31" s="14">
        <v>39.22</v>
      </c>
      <c r="E31" s="14">
        <v>70.510000000000005</v>
      </c>
      <c r="F31" s="14">
        <v>44.23</v>
      </c>
      <c r="G31" s="14">
        <v>9.23</v>
      </c>
      <c r="H31" s="14">
        <v>4.08</v>
      </c>
    </row>
    <row r="32" spans="1:8" x14ac:dyDescent="0.2">
      <c r="A32" s="4" t="s">
        <v>340</v>
      </c>
      <c r="B32" s="5" t="s">
        <v>341</v>
      </c>
      <c r="C32" s="14">
        <v>9.4700000000000006</v>
      </c>
      <c r="D32" s="14">
        <v>26.58</v>
      </c>
      <c r="E32" s="14">
        <v>63.26</v>
      </c>
      <c r="F32" s="14">
        <v>33.1</v>
      </c>
      <c r="G32" s="14">
        <v>11.07</v>
      </c>
      <c r="H32" s="14">
        <v>3.66</v>
      </c>
    </row>
    <row r="33" spans="1:8" x14ac:dyDescent="0.2">
      <c r="A33" s="4" t="s">
        <v>268</v>
      </c>
      <c r="B33" s="5" t="s">
        <v>269</v>
      </c>
      <c r="C33" s="14">
        <v>18.04</v>
      </c>
      <c r="D33" s="14">
        <v>26.07</v>
      </c>
      <c r="E33" s="14">
        <v>66.12</v>
      </c>
      <c r="F33" s="14">
        <v>36.74</v>
      </c>
      <c r="G33" s="14">
        <v>9.59</v>
      </c>
      <c r="H33" s="14">
        <v>3.52</v>
      </c>
    </row>
    <row r="34" spans="1:8" x14ac:dyDescent="0.2">
      <c r="A34" s="4" t="s">
        <v>38</v>
      </c>
      <c r="B34" s="5" t="s">
        <v>39</v>
      </c>
      <c r="C34" s="14">
        <v>24.51</v>
      </c>
      <c r="D34" s="14">
        <v>46.65</v>
      </c>
      <c r="E34" s="14">
        <v>72.930000000000007</v>
      </c>
      <c r="F34" s="14">
        <v>48.03</v>
      </c>
      <c r="G34" s="14">
        <v>6.89</v>
      </c>
      <c r="H34" s="14">
        <v>3.31</v>
      </c>
    </row>
    <row r="35" spans="1:8" x14ac:dyDescent="0.2">
      <c r="A35" s="4" t="s">
        <v>158</v>
      </c>
      <c r="B35" s="5" t="s">
        <v>159</v>
      </c>
      <c r="C35" s="14">
        <v>18.59</v>
      </c>
      <c r="D35" s="14">
        <v>19.03</v>
      </c>
      <c r="E35" s="14">
        <v>64.42</v>
      </c>
      <c r="F35" s="14">
        <v>34.020000000000003</v>
      </c>
      <c r="G35" s="14">
        <v>9.51</v>
      </c>
      <c r="H35" s="14">
        <v>3.24</v>
      </c>
    </row>
    <row r="36" spans="1:8" x14ac:dyDescent="0.2">
      <c r="A36" s="4" t="s">
        <v>264</v>
      </c>
      <c r="B36" s="5" t="s">
        <v>265</v>
      </c>
      <c r="C36" s="14">
        <v>13.06</v>
      </c>
      <c r="D36" s="14">
        <v>17.18</v>
      </c>
      <c r="E36" s="14">
        <v>51.36</v>
      </c>
      <c r="F36" s="14">
        <v>27.2</v>
      </c>
      <c r="G36" s="14">
        <v>11.32</v>
      </c>
      <c r="H36" s="14">
        <v>3.08</v>
      </c>
    </row>
    <row r="37" spans="1:8" x14ac:dyDescent="0.2">
      <c r="A37" s="4" t="s">
        <v>214</v>
      </c>
      <c r="B37" s="5" t="s">
        <v>215</v>
      </c>
      <c r="C37" s="14">
        <v>28.94</v>
      </c>
      <c r="D37" s="14">
        <v>33.68</v>
      </c>
      <c r="E37" s="14">
        <v>64.099999999999994</v>
      </c>
      <c r="F37" s="14">
        <v>42.24</v>
      </c>
      <c r="G37" s="14">
        <v>7.11</v>
      </c>
      <c r="H37" s="14">
        <v>3</v>
      </c>
    </row>
    <row r="38" spans="1:8" x14ac:dyDescent="0.2">
      <c r="A38" s="4" t="s">
        <v>24</v>
      </c>
      <c r="B38" s="5" t="s">
        <v>25</v>
      </c>
      <c r="C38" s="14">
        <v>15.26</v>
      </c>
      <c r="D38" s="14">
        <v>26.24</v>
      </c>
      <c r="E38" s="14">
        <v>77.040000000000006</v>
      </c>
      <c r="F38" s="14">
        <v>39.51</v>
      </c>
      <c r="G38" s="14">
        <v>7.32</v>
      </c>
      <c r="H38" s="14">
        <v>2.89</v>
      </c>
    </row>
    <row r="39" spans="1:8" x14ac:dyDescent="0.2">
      <c r="A39" s="4" t="s">
        <v>240</v>
      </c>
      <c r="B39" s="5" t="s">
        <v>241</v>
      </c>
      <c r="C39" s="14">
        <v>22.51</v>
      </c>
      <c r="D39" s="14">
        <v>31.66</v>
      </c>
      <c r="E39" s="14">
        <v>67.72</v>
      </c>
      <c r="F39" s="14">
        <v>40.630000000000003</v>
      </c>
      <c r="G39" s="14">
        <v>6.74</v>
      </c>
      <c r="H39" s="14">
        <v>2.74</v>
      </c>
    </row>
    <row r="40" spans="1:8" x14ac:dyDescent="0.2">
      <c r="A40" s="4" t="s">
        <v>290</v>
      </c>
      <c r="B40" s="5" t="s">
        <v>291</v>
      </c>
      <c r="C40" s="14">
        <v>11.59</v>
      </c>
      <c r="D40" s="14">
        <v>17.989999999999998</v>
      </c>
      <c r="E40" s="14">
        <v>54.21</v>
      </c>
      <c r="F40" s="14">
        <v>27.93</v>
      </c>
      <c r="G40" s="14">
        <v>9</v>
      </c>
      <c r="H40" s="14">
        <v>2.5099999999999998</v>
      </c>
    </row>
    <row r="41" spans="1:8" x14ac:dyDescent="0.2">
      <c r="A41" s="4" t="s">
        <v>200</v>
      </c>
      <c r="B41" s="5" t="s">
        <v>201</v>
      </c>
      <c r="C41" s="14">
        <v>19.579999999999998</v>
      </c>
      <c r="D41" s="14">
        <v>36.29</v>
      </c>
      <c r="E41" s="14">
        <v>70.650000000000006</v>
      </c>
      <c r="F41" s="14">
        <v>42.18</v>
      </c>
      <c r="G41" s="14">
        <v>4.92</v>
      </c>
      <c r="H41" s="14">
        <v>2.08</v>
      </c>
    </row>
    <row r="42" spans="1:8" x14ac:dyDescent="0.2">
      <c r="A42" s="4" t="s">
        <v>280</v>
      </c>
      <c r="B42" s="5" t="s">
        <v>281</v>
      </c>
      <c r="C42" s="14">
        <v>13.31</v>
      </c>
      <c r="D42" s="14">
        <v>24.79</v>
      </c>
      <c r="E42" s="14">
        <v>69.44</v>
      </c>
      <c r="F42" s="14">
        <v>35.85</v>
      </c>
      <c r="G42" s="14">
        <v>2.91</v>
      </c>
      <c r="H42" s="14">
        <v>1.04</v>
      </c>
    </row>
    <row r="43" spans="1:8" x14ac:dyDescent="0.2">
      <c r="A43" s="4" t="s">
        <v>260</v>
      </c>
      <c r="B43" s="5" t="s">
        <v>261</v>
      </c>
      <c r="C43" s="14">
        <v>8.75</v>
      </c>
      <c r="D43" s="14">
        <v>28.01</v>
      </c>
      <c r="E43" s="14">
        <v>66.290000000000006</v>
      </c>
      <c r="F43" s="14">
        <v>34.35</v>
      </c>
      <c r="G43" s="14">
        <v>0.9</v>
      </c>
      <c r="H43" s="14">
        <v>0.31</v>
      </c>
    </row>
    <row r="44" spans="1:8" x14ac:dyDescent="0.2">
      <c r="A44" s="4"/>
      <c r="B44" s="5"/>
    </row>
    <row r="45" spans="1:8" x14ac:dyDescent="0.2">
      <c r="A45" s="1" t="s">
        <v>362</v>
      </c>
      <c r="B45" s="12"/>
      <c r="C45" s="15">
        <f t="shared" ref="C45:H45" si="0">MIN(C2:C43)</f>
        <v>8.75</v>
      </c>
      <c r="D45" s="15">
        <f t="shared" si="0"/>
        <v>14.11</v>
      </c>
      <c r="E45" s="15">
        <f t="shared" si="0"/>
        <v>39.9</v>
      </c>
      <c r="F45" s="15">
        <f t="shared" si="0"/>
        <v>23.6</v>
      </c>
      <c r="G45" s="15">
        <f t="shared" si="0"/>
        <v>0.9</v>
      </c>
      <c r="H45" s="15">
        <f t="shared" si="0"/>
        <v>0.31</v>
      </c>
    </row>
    <row r="46" spans="1:8" x14ac:dyDescent="0.2">
      <c r="A46" s="13" t="s">
        <v>364</v>
      </c>
      <c r="B46" s="8"/>
      <c r="C46" s="15">
        <f t="shared" ref="C46:H46" si="1">_xlfn.PERCENTILE.INC(C2:C43, 0.2)</f>
        <v>16.760000000000002</v>
      </c>
      <c r="D46" s="15">
        <f t="shared" si="1"/>
        <v>26.673999999999999</v>
      </c>
      <c r="E46" s="15">
        <f t="shared" si="1"/>
        <v>67.256</v>
      </c>
      <c r="F46" s="15">
        <f t="shared" si="1"/>
        <v>36.916000000000004</v>
      </c>
      <c r="G46" s="15">
        <f t="shared" si="1"/>
        <v>8.2940000000000005</v>
      </c>
      <c r="H46" s="15">
        <f t="shared" si="1"/>
        <v>3.2540000000000004</v>
      </c>
    </row>
    <row r="47" spans="1:8" x14ac:dyDescent="0.2">
      <c r="A47" s="13" t="s">
        <v>365</v>
      </c>
      <c r="B47" s="8"/>
      <c r="C47" s="15">
        <f t="shared" ref="C47:H47" si="2">_xlfn.PERCENTILE.INC(C2:C43, 0.4)</f>
        <v>20.516000000000005</v>
      </c>
      <c r="D47" s="15">
        <f t="shared" si="2"/>
        <v>32.984000000000002</v>
      </c>
      <c r="E47" s="15">
        <f t="shared" si="2"/>
        <v>72.918000000000006</v>
      </c>
      <c r="F47" s="15">
        <f t="shared" si="2"/>
        <v>42.728000000000002</v>
      </c>
      <c r="G47" s="15">
        <f t="shared" si="2"/>
        <v>11.052</v>
      </c>
      <c r="H47" s="15">
        <f t="shared" si="2"/>
        <v>4.976</v>
      </c>
    </row>
    <row r="48" spans="1:8" x14ac:dyDescent="0.2">
      <c r="A48" s="13" t="s">
        <v>366</v>
      </c>
      <c r="B48" s="8"/>
      <c r="C48" s="15">
        <f t="shared" ref="C48:H48" si="3">_xlfn.PERCENTILE.INC(C2:C43, 0.6)</f>
        <v>26.413999999999998</v>
      </c>
      <c r="D48" s="15">
        <f t="shared" si="3"/>
        <v>37.999999999999993</v>
      </c>
      <c r="E48" s="15">
        <f t="shared" si="3"/>
        <v>78.421999999999997</v>
      </c>
      <c r="F48" s="15">
        <f t="shared" si="3"/>
        <v>47.535999999999994</v>
      </c>
      <c r="G48" s="15">
        <f t="shared" si="3"/>
        <v>12.777999999999999</v>
      </c>
      <c r="H48" s="15">
        <f t="shared" si="3"/>
        <v>6.3839999999999995</v>
      </c>
    </row>
    <row r="49" spans="1:8" x14ac:dyDescent="0.2">
      <c r="A49" s="13" t="s">
        <v>367</v>
      </c>
      <c r="B49" s="8"/>
      <c r="C49" s="15">
        <f t="shared" ref="C49:H49" si="4">_xlfn.PERCENTILE.INC(C2:C43, 0.8)</f>
        <v>32.875999999999998</v>
      </c>
      <c r="D49" s="15">
        <f t="shared" si="4"/>
        <v>49.330000000000005</v>
      </c>
      <c r="E49" s="15">
        <f t="shared" si="4"/>
        <v>82.695999999999998</v>
      </c>
      <c r="F49" s="15">
        <f t="shared" si="4"/>
        <v>56.122000000000007</v>
      </c>
      <c r="G49" s="15">
        <f t="shared" si="4"/>
        <v>18.336000000000009</v>
      </c>
      <c r="H49" s="15">
        <f t="shared" si="4"/>
        <v>8.9320000000000057</v>
      </c>
    </row>
    <row r="50" spans="1:8" x14ac:dyDescent="0.2">
      <c r="A50" s="13" t="s">
        <v>363</v>
      </c>
      <c r="B50" s="8"/>
      <c r="C50" s="15">
        <f t="shared" ref="C50:H50" si="5">MAX(C2:C43)</f>
        <v>49.21</v>
      </c>
      <c r="D50" s="15">
        <f t="shared" si="5"/>
        <v>68.95</v>
      </c>
      <c r="E50" s="15">
        <f t="shared" si="5"/>
        <v>94.14</v>
      </c>
      <c r="F50" s="15">
        <f t="shared" si="5"/>
        <v>68.47</v>
      </c>
      <c r="G50" s="15">
        <f t="shared" si="5"/>
        <v>57.62</v>
      </c>
      <c r="H50" s="15">
        <f t="shared" si="5"/>
        <v>21.68</v>
      </c>
    </row>
    <row r="52" spans="1:8" x14ac:dyDescent="0.2">
      <c r="A52" s="16" t="s">
        <v>374</v>
      </c>
      <c r="C52" s="14">
        <f t="shared" ref="C52:G52" si="6">MEDIAN(C2:C43)</f>
        <v>23.454999999999998</v>
      </c>
      <c r="D52" s="14">
        <f t="shared" si="6"/>
        <v>36.57</v>
      </c>
      <c r="E52" s="14">
        <f t="shared" si="6"/>
        <v>76.66</v>
      </c>
      <c r="F52" s="14">
        <f t="shared" si="6"/>
        <v>44.795000000000002</v>
      </c>
      <c r="G52" s="14">
        <f t="shared" si="6"/>
        <v>12.315000000000001</v>
      </c>
      <c r="H52" s="14">
        <f>MEDIAN(H2:H43)</f>
        <v>5.7650000000000006</v>
      </c>
    </row>
    <row r="53" spans="1:8" x14ac:dyDescent="0.2">
      <c r="A53" s="1" t="s">
        <v>375</v>
      </c>
      <c r="C53" s="14">
        <f t="shared" ref="C53:G53" si="7">AVERAGE(C2:C43)</f>
        <v>24.813095238095247</v>
      </c>
      <c r="D53" s="14">
        <f t="shared" si="7"/>
        <v>37.277857142857144</v>
      </c>
      <c r="E53" s="14">
        <f t="shared" si="7"/>
        <v>74.780714285714296</v>
      </c>
      <c r="F53" s="14">
        <f t="shared" si="7"/>
        <v>45.624047619047623</v>
      </c>
      <c r="G53" s="14">
        <f t="shared" si="7"/>
        <v>15.078809523809529</v>
      </c>
      <c r="H53" s="14">
        <f>AVERAGE(H2:H43)</f>
        <v>6.8961904761904771</v>
      </c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60" spans="1:8" x14ac:dyDescent="0.2">
      <c r="A60" s="16"/>
    </row>
    <row r="61" spans="1:8" x14ac:dyDescent="0.2">
      <c r="A61" s="1"/>
      <c r="H61" s="14"/>
    </row>
    <row r="62" spans="1:8" x14ac:dyDescent="0.2">
      <c r="A62" s="13"/>
    </row>
    <row r="63" spans="1:8" x14ac:dyDescent="0.2">
      <c r="A63" s="13"/>
    </row>
    <row r="64" spans="1:8" x14ac:dyDescent="0.2">
      <c r="A64" s="13"/>
    </row>
    <row r="65" spans="1:8" x14ac:dyDescent="0.2">
      <c r="A65" s="13"/>
    </row>
    <row r="66" spans="1:8" x14ac:dyDescent="0.2">
      <c r="A66" s="13"/>
    </row>
    <row r="68" spans="1:8" x14ac:dyDescent="0.2">
      <c r="A68" s="16"/>
    </row>
    <row r="69" spans="1:8" x14ac:dyDescent="0.2">
      <c r="A69" s="1"/>
      <c r="H69" s="14"/>
    </row>
    <row r="70" spans="1:8" x14ac:dyDescent="0.2">
      <c r="A70" s="13"/>
    </row>
    <row r="71" spans="1:8" x14ac:dyDescent="0.2">
      <c r="A71" s="13"/>
    </row>
    <row r="72" spans="1:8" x14ac:dyDescent="0.2">
      <c r="A72" s="13"/>
    </row>
    <row r="73" spans="1:8" x14ac:dyDescent="0.2">
      <c r="A73" s="13"/>
    </row>
    <row r="74" spans="1:8" x14ac:dyDescent="0.2">
      <c r="A74" s="13"/>
    </row>
    <row r="76" spans="1:8" x14ac:dyDescent="0.2">
      <c r="A76" s="16"/>
    </row>
    <row r="77" spans="1:8" x14ac:dyDescent="0.2">
      <c r="A77" s="1"/>
      <c r="H77" s="14"/>
    </row>
    <row r="78" spans="1:8" x14ac:dyDescent="0.2">
      <c r="A78" s="13"/>
    </row>
    <row r="79" spans="1:8" x14ac:dyDescent="0.2">
      <c r="A79" s="13"/>
    </row>
    <row r="80" spans="1:8" x14ac:dyDescent="0.2">
      <c r="A80" s="13"/>
    </row>
    <row r="81" spans="1:8" x14ac:dyDescent="0.2">
      <c r="A81" s="13"/>
    </row>
    <row r="82" spans="1:8" x14ac:dyDescent="0.2">
      <c r="A82" s="13"/>
    </row>
    <row r="84" spans="1:8" x14ac:dyDescent="0.2">
      <c r="A84" s="16"/>
    </row>
    <row r="85" spans="1:8" x14ac:dyDescent="0.2">
      <c r="A85" s="1"/>
      <c r="H85" s="14"/>
    </row>
    <row r="86" spans="1:8" x14ac:dyDescent="0.2">
      <c r="A86" s="13"/>
    </row>
    <row r="87" spans="1:8" x14ac:dyDescent="0.2">
      <c r="A87" s="13"/>
    </row>
    <row r="88" spans="1:8" x14ac:dyDescent="0.2">
      <c r="A88" s="13"/>
    </row>
    <row r="89" spans="1:8" x14ac:dyDescent="0.2">
      <c r="A89" s="13"/>
    </row>
    <row r="90" spans="1:8" x14ac:dyDescent="0.2">
      <c r="A90" s="13"/>
    </row>
  </sheetData>
  <sortState ref="A2:H43">
    <sortCondition descending="1" ref="H2"/>
  </sortState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1"/>
  <sheetViews>
    <sheetView workbookViewId="0"/>
  </sheetViews>
  <sheetFormatPr baseColWidth="10" defaultColWidth="11.44140625" defaultRowHeight="10.199999999999999" x14ac:dyDescent="0.2"/>
  <cols>
    <col min="1" max="1" width="17.6640625" style="11" customWidth="1"/>
    <col min="2" max="2" width="4.44140625" style="11" bestFit="1" customWidth="1"/>
    <col min="3" max="3" width="10" style="11" bestFit="1" customWidth="1"/>
    <col min="4" max="4" width="11.88671875" style="11" bestFit="1" customWidth="1"/>
    <col min="5" max="5" width="10.33203125" style="11" bestFit="1" customWidth="1"/>
    <col min="6" max="6" width="9.6640625" style="11" bestFit="1" customWidth="1"/>
    <col min="7" max="7" width="7.88671875" style="11" bestFit="1" customWidth="1"/>
    <col min="8" max="16384" width="11.44140625" style="11"/>
  </cols>
  <sheetData>
    <row r="1" spans="1:8" x14ac:dyDescent="0.2">
      <c r="A1" s="1" t="s">
        <v>0</v>
      </c>
      <c r="B1" s="2" t="s">
        <v>1</v>
      </c>
      <c r="C1" s="3" t="s">
        <v>373</v>
      </c>
      <c r="D1" s="3" t="s">
        <v>368</v>
      </c>
      <c r="E1" s="3" t="s">
        <v>369</v>
      </c>
      <c r="F1" s="3" t="s">
        <v>370</v>
      </c>
      <c r="G1" s="3" t="s">
        <v>371</v>
      </c>
      <c r="H1" s="3" t="s">
        <v>372</v>
      </c>
    </row>
    <row r="2" spans="1:8" x14ac:dyDescent="0.2">
      <c r="A2" s="4" t="s">
        <v>4</v>
      </c>
      <c r="B2" s="5" t="s">
        <v>5</v>
      </c>
      <c r="C2" s="14">
        <v>18.75</v>
      </c>
      <c r="D2" s="14">
        <v>28.24</v>
      </c>
      <c r="E2" s="14">
        <v>74.290000000000006</v>
      </c>
      <c r="F2" s="14">
        <v>40.43</v>
      </c>
      <c r="G2" s="14">
        <v>20.23</v>
      </c>
      <c r="H2" s="14">
        <v>8.18</v>
      </c>
    </row>
    <row r="3" spans="1:8" x14ac:dyDescent="0.2">
      <c r="A3" s="6" t="s">
        <v>228</v>
      </c>
      <c r="B3" s="8" t="s">
        <v>229</v>
      </c>
      <c r="C3" s="14">
        <v>14.2</v>
      </c>
      <c r="D3" s="14">
        <v>13.71</v>
      </c>
      <c r="E3" s="14">
        <v>41.53</v>
      </c>
      <c r="F3" s="14">
        <v>23.15</v>
      </c>
      <c r="G3" s="14">
        <v>31.73</v>
      </c>
      <c r="H3" s="14">
        <v>7.35</v>
      </c>
    </row>
    <row r="4" spans="1:8" x14ac:dyDescent="0.2">
      <c r="A4" s="4" t="s">
        <v>128</v>
      </c>
      <c r="B4" s="5" t="s">
        <v>129</v>
      </c>
      <c r="C4" s="14">
        <v>16.940000000000001</v>
      </c>
      <c r="D4" s="14">
        <v>15.92</v>
      </c>
      <c r="E4" s="14">
        <v>57.68</v>
      </c>
      <c r="F4" s="14">
        <v>30.18</v>
      </c>
      <c r="G4" s="14">
        <v>22.82</v>
      </c>
      <c r="H4" s="14">
        <v>6.89</v>
      </c>
    </row>
    <row r="5" spans="1:8" x14ac:dyDescent="0.2">
      <c r="A5" s="4" t="s">
        <v>216</v>
      </c>
      <c r="B5" s="5" t="s">
        <v>217</v>
      </c>
      <c r="C5" s="14">
        <v>17.489999999999998</v>
      </c>
      <c r="D5" s="14">
        <v>26.06</v>
      </c>
      <c r="E5" s="14">
        <v>67.97</v>
      </c>
      <c r="F5" s="14">
        <v>37.18</v>
      </c>
      <c r="G5" s="14">
        <v>17.8</v>
      </c>
      <c r="H5" s="14">
        <v>6.62</v>
      </c>
    </row>
    <row r="6" spans="1:8" x14ac:dyDescent="0.2">
      <c r="A6" s="4" t="s">
        <v>320</v>
      </c>
      <c r="B6" s="5" t="s">
        <v>321</v>
      </c>
      <c r="C6" s="14">
        <v>19.48</v>
      </c>
      <c r="D6" s="14">
        <v>29.55</v>
      </c>
      <c r="E6" s="14">
        <v>69.87</v>
      </c>
      <c r="F6" s="14">
        <v>39.630000000000003</v>
      </c>
      <c r="G6" s="14">
        <v>14.67</v>
      </c>
      <c r="H6" s="14">
        <v>5.81</v>
      </c>
    </row>
    <row r="7" spans="1:8" x14ac:dyDescent="0.2">
      <c r="A7" s="4" t="s">
        <v>20</v>
      </c>
      <c r="B7" s="5" t="s">
        <v>21</v>
      </c>
      <c r="C7" s="14">
        <v>17.010000000000002</v>
      </c>
      <c r="D7" s="14">
        <v>29.11</v>
      </c>
      <c r="E7" s="14">
        <v>72.66</v>
      </c>
      <c r="F7" s="14">
        <v>39.590000000000003</v>
      </c>
      <c r="G7" s="14">
        <v>14.48</v>
      </c>
      <c r="H7" s="14">
        <v>5.73</v>
      </c>
    </row>
    <row r="8" spans="1:8" x14ac:dyDescent="0.2">
      <c r="A8" s="4" t="s">
        <v>14</v>
      </c>
      <c r="B8" s="5" t="s">
        <v>15</v>
      </c>
      <c r="C8" s="14">
        <v>19.63</v>
      </c>
      <c r="D8" s="14">
        <v>26.14</v>
      </c>
      <c r="E8" s="14">
        <v>71.099999999999994</v>
      </c>
      <c r="F8" s="14">
        <v>38.96</v>
      </c>
      <c r="G8" s="14">
        <v>14.69</v>
      </c>
      <c r="H8" s="14">
        <v>5.72</v>
      </c>
    </row>
    <row r="9" spans="1:8" x14ac:dyDescent="0.2">
      <c r="A9" s="4" t="s">
        <v>266</v>
      </c>
      <c r="B9" s="5" t="s">
        <v>267</v>
      </c>
      <c r="C9" s="14">
        <v>19.600000000000001</v>
      </c>
      <c r="D9" s="14">
        <v>27.97</v>
      </c>
      <c r="E9" s="14">
        <v>62.78</v>
      </c>
      <c r="F9" s="14">
        <v>36.79</v>
      </c>
      <c r="G9" s="14">
        <v>15.37</v>
      </c>
      <c r="H9" s="14">
        <v>5.65</v>
      </c>
    </row>
    <row r="10" spans="1:8" x14ac:dyDescent="0.2">
      <c r="A10" s="4" t="s">
        <v>122</v>
      </c>
      <c r="B10" s="5" t="s">
        <v>123</v>
      </c>
      <c r="C10" s="14">
        <v>23.1</v>
      </c>
      <c r="D10" s="14">
        <v>29.55</v>
      </c>
      <c r="E10" s="14">
        <v>64.14</v>
      </c>
      <c r="F10" s="14">
        <v>38.93</v>
      </c>
      <c r="G10" s="14">
        <v>14.08</v>
      </c>
      <c r="H10" s="14">
        <v>5.48</v>
      </c>
    </row>
    <row r="11" spans="1:8" x14ac:dyDescent="0.2">
      <c r="A11" s="4" t="s">
        <v>284</v>
      </c>
      <c r="B11" s="5" t="s">
        <v>285</v>
      </c>
      <c r="C11" s="14">
        <v>19.510000000000002</v>
      </c>
      <c r="D11" s="14">
        <v>26.11</v>
      </c>
      <c r="E11" s="14">
        <v>69.34</v>
      </c>
      <c r="F11" s="14">
        <v>38.32</v>
      </c>
      <c r="G11" s="14">
        <v>13.5</v>
      </c>
      <c r="H11" s="14">
        <v>5.17</v>
      </c>
    </row>
    <row r="12" spans="1:8" x14ac:dyDescent="0.2">
      <c r="A12" s="4" t="s">
        <v>144</v>
      </c>
      <c r="B12" s="5" t="s">
        <v>145</v>
      </c>
      <c r="C12" s="14">
        <v>15.47</v>
      </c>
      <c r="D12" s="14">
        <v>23.27</v>
      </c>
      <c r="E12" s="14">
        <v>58.25</v>
      </c>
      <c r="F12" s="14">
        <v>32.33</v>
      </c>
      <c r="G12" s="14">
        <v>15.29</v>
      </c>
      <c r="H12" s="14">
        <v>4.9400000000000004</v>
      </c>
    </row>
    <row r="13" spans="1:8" x14ac:dyDescent="0.2">
      <c r="A13" s="4" t="s">
        <v>42</v>
      </c>
      <c r="B13" s="5" t="s">
        <v>43</v>
      </c>
      <c r="C13" s="14">
        <v>18.05</v>
      </c>
      <c r="D13" s="14">
        <v>33.799999999999997</v>
      </c>
      <c r="E13" s="14">
        <v>74.099999999999994</v>
      </c>
      <c r="F13" s="14">
        <v>41.98</v>
      </c>
      <c r="G13" s="14">
        <v>11.22</v>
      </c>
      <c r="H13" s="14">
        <v>4.71</v>
      </c>
    </row>
    <row r="14" spans="1:8" x14ac:dyDescent="0.2">
      <c r="A14" s="6" t="s">
        <v>160</v>
      </c>
      <c r="B14" s="8" t="s">
        <v>161</v>
      </c>
      <c r="C14" s="14">
        <v>16.579999999999998</v>
      </c>
      <c r="D14" s="14">
        <v>14.29</v>
      </c>
      <c r="E14" s="14">
        <v>59.76</v>
      </c>
      <c r="F14" s="14">
        <v>30.21</v>
      </c>
      <c r="G14" s="14">
        <v>15.14</v>
      </c>
      <c r="H14" s="14">
        <v>4.57</v>
      </c>
    </row>
    <row r="15" spans="1:8" x14ac:dyDescent="0.2">
      <c r="A15" s="4" t="s">
        <v>154</v>
      </c>
      <c r="B15" s="5" t="s">
        <v>155</v>
      </c>
      <c r="C15" s="14">
        <v>15.14</v>
      </c>
      <c r="D15" s="14">
        <v>15.28</v>
      </c>
      <c r="E15" s="14">
        <v>47.87</v>
      </c>
      <c r="F15" s="14">
        <v>26.1</v>
      </c>
      <c r="G15" s="14">
        <v>16.75</v>
      </c>
      <c r="H15" s="14">
        <v>4.37</v>
      </c>
    </row>
    <row r="16" spans="1:8" x14ac:dyDescent="0.2">
      <c r="A16" s="4" t="s">
        <v>50</v>
      </c>
      <c r="B16" s="5" t="s">
        <v>51</v>
      </c>
      <c r="C16" s="14">
        <v>20</v>
      </c>
      <c r="D16" s="14">
        <v>22.74</v>
      </c>
      <c r="E16" s="14">
        <v>60.47</v>
      </c>
      <c r="F16" s="14">
        <v>34.4</v>
      </c>
      <c r="G16" s="14">
        <v>11.87</v>
      </c>
      <c r="H16" s="14">
        <v>4.08</v>
      </c>
    </row>
    <row r="17" spans="1:8" x14ac:dyDescent="0.2">
      <c r="A17" s="4" t="s">
        <v>212</v>
      </c>
      <c r="B17" s="5" t="s">
        <v>213</v>
      </c>
      <c r="C17" s="14">
        <v>22.66</v>
      </c>
      <c r="D17" s="14">
        <v>32.64</v>
      </c>
      <c r="E17" s="14">
        <v>68.94</v>
      </c>
      <c r="F17" s="14">
        <v>41.41</v>
      </c>
      <c r="G17" s="14">
        <v>9.6</v>
      </c>
      <c r="H17" s="14">
        <v>3.98</v>
      </c>
    </row>
    <row r="18" spans="1:8" x14ac:dyDescent="0.2">
      <c r="A18" s="4" t="s">
        <v>80</v>
      </c>
      <c r="B18" s="5" t="s">
        <v>81</v>
      </c>
      <c r="C18" s="14">
        <v>16.54</v>
      </c>
      <c r="D18" s="14">
        <v>20.09</v>
      </c>
      <c r="E18" s="14">
        <v>62.2</v>
      </c>
      <c r="F18" s="14">
        <v>32.94</v>
      </c>
      <c r="G18" s="14">
        <v>12.03</v>
      </c>
      <c r="H18" s="14">
        <v>3.96</v>
      </c>
    </row>
    <row r="19" spans="1:8" x14ac:dyDescent="0.2">
      <c r="A19" s="4" t="s">
        <v>168</v>
      </c>
      <c r="B19" s="5" t="s">
        <v>169</v>
      </c>
      <c r="C19" s="14">
        <v>17.12</v>
      </c>
      <c r="D19" s="14">
        <v>27.2</v>
      </c>
      <c r="E19" s="14">
        <v>67.17</v>
      </c>
      <c r="F19" s="14">
        <v>37.159999999999997</v>
      </c>
      <c r="G19" s="14">
        <v>9.59</v>
      </c>
      <c r="H19" s="14">
        <v>3.56</v>
      </c>
    </row>
    <row r="20" spans="1:8" x14ac:dyDescent="0.2">
      <c r="A20" s="4" t="s">
        <v>300</v>
      </c>
      <c r="B20" s="5" t="s">
        <v>301</v>
      </c>
      <c r="C20" s="14">
        <v>15.74</v>
      </c>
      <c r="D20" s="14">
        <v>15.25</v>
      </c>
      <c r="E20" s="14">
        <v>57.26</v>
      </c>
      <c r="F20" s="14">
        <v>29.42</v>
      </c>
      <c r="G20" s="14">
        <v>11.75</v>
      </c>
      <c r="H20" s="14">
        <v>3.46</v>
      </c>
    </row>
    <row r="21" spans="1:8" x14ac:dyDescent="0.2">
      <c r="A21" s="4" t="s">
        <v>258</v>
      </c>
      <c r="B21" s="5" t="s">
        <v>259</v>
      </c>
      <c r="C21" s="14">
        <v>16.53</v>
      </c>
      <c r="D21" s="14">
        <v>20.5</v>
      </c>
      <c r="E21" s="14">
        <v>52.07</v>
      </c>
      <c r="F21" s="14">
        <v>29.7</v>
      </c>
      <c r="G21" s="14">
        <v>11.6</v>
      </c>
      <c r="H21" s="14">
        <v>3.44</v>
      </c>
    </row>
    <row r="22" spans="1:8" x14ac:dyDescent="0.2">
      <c r="A22" s="4" t="s">
        <v>294</v>
      </c>
      <c r="B22" s="5" t="s">
        <v>295</v>
      </c>
      <c r="C22" s="14">
        <v>14.46</v>
      </c>
      <c r="D22" s="14">
        <v>15.9</v>
      </c>
      <c r="E22" s="14">
        <v>55.95</v>
      </c>
      <c r="F22" s="14">
        <v>28.77</v>
      </c>
      <c r="G22" s="14">
        <v>11.62</v>
      </c>
      <c r="H22" s="14">
        <v>3.34</v>
      </c>
    </row>
    <row r="23" spans="1:8" x14ac:dyDescent="0.2">
      <c r="A23" s="6" t="s">
        <v>342</v>
      </c>
      <c r="B23" s="8" t="s">
        <v>343</v>
      </c>
      <c r="C23" s="14">
        <v>15.72</v>
      </c>
      <c r="D23" s="14">
        <v>15.58</v>
      </c>
      <c r="E23" s="14">
        <v>47.21</v>
      </c>
      <c r="F23" s="14">
        <v>26.17</v>
      </c>
      <c r="G23" s="14">
        <v>12.6</v>
      </c>
      <c r="H23" s="14">
        <v>3.3</v>
      </c>
    </row>
    <row r="24" spans="1:8" x14ac:dyDescent="0.2">
      <c r="A24" s="4" t="s">
        <v>292</v>
      </c>
      <c r="B24" s="5" t="s">
        <v>293</v>
      </c>
      <c r="C24" s="14">
        <v>14.1</v>
      </c>
      <c r="D24" s="14">
        <v>22.23</v>
      </c>
      <c r="E24" s="14">
        <v>58.87</v>
      </c>
      <c r="F24" s="14">
        <v>31.73</v>
      </c>
      <c r="G24" s="14">
        <v>10.08</v>
      </c>
      <c r="H24" s="14">
        <v>3.2</v>
      </c>
    </row>
    <row r="25" spans="1:8" x14ac:dyDescent="0.2">
      <c r="A25" s="4" t="s">
        <v>86</v>
      </c>
      <c r="B25" s="5" t="s">
        <v>87</v>
      </c>
      <c r="C25" s="14">
        <v>14.42</v>
      </c>
      <c r="D25" s="14">
        <v>18.07</v>
      </c>
      <c r="E25" s="14">
        <v>50.91</v>
      </c>
      <c r="F25" s="14">
        <v>27.8</v>
      </c>
      <c r="G25" s="14">
        <v>10.77</v>
      </c>
      <c r="H25" s="14">
        <v>2.99</v>
      </c>
    </row>
    <row r="26" spans="1:8" x14ac:dyDescent="0.2">
      <c r="A26" s="4" t="s">
        <v>256</v>
      </c>
      <c r="B26" s="5" t="s">
        <v>257</v>
      </c>
      <c r="C26" s="14">
        <v>15.35</v>
      </c>
      <c r="D26" s="14">
        <v>20.02</v>
      </c>
      <c r="E26" s="14">
        <v>58.44</v>
      </c>
      <c r="F26" s="14">
        <v>31.27</v>
      </c>
      <c r="G26" s="14">
        <v>9.5</v>
      </c>
      <c r="H26" s="14">
        <v>2.97</v>
      </c>
    </row>
    <row r="27" spans="1:8" x14ac:dyDescent="0.2">
      <c r="A27" s="4" t="s">
        <v>180</v>
      </c>
      <c r="B27" s="5" t="s">
        <v>181</v>
      </c>
      <c r="C27" s="14">
        <v>17.829999999999998</v>
      </c>
      <c r="D27" s="14">
        <v>22.7</v>
      </c>
      <c r="E27" s="14">
        <v>58.51</v>
      </c>
      <c r="F27" s="14">
        <v>33.01</v>
      </c>
      <c r="G27" s="14">
        <v>8.86</v>
      </c>
      <c r="H27" s="14">
        <v>2.93</v>
      </c>
    </row>
    <row r="28" spans="1:8" x14ac:dyDescent="0.2">
      <c r="A28" s="4" t="s">
        <v>18</v>
      </c>
      <c r="B28" s="5" t="s">
        <v>19</v>
      </c>
      <c r="C28" s="14">
        <v>13.63</v>
      </c>
      <c r="D28" s="14">
        <v>12.34</v>
      </c>
      <c r="E28" s="14">
        <v>39.270000000000003</v>
      </c>
      <c r="F28" s="14">
        <v>21.75</v>
      </c>
      <c r="G28" s="14">
        <v>13.18</v>
      </c>
      <c r="H28" s="14">
        <v>2.87</v>
      </c>
    </row>
    <row r="29" spans="1:8" x14ac:dyDescent="0.2">
      <c r="A29" s="6" t="s">
        <v>84</v>
      </c>
      <c r="B29" s="5" t="s">
        <v>85</v>
      </c>
      <c r="C29" s="14">
        <v>14.58</v>
      </c>
      <c r="D29" s="14">
        <v>21.45</v>
      </c>
      <c r="E29" s="14">
        <v>64.510000000000005</v>
      </c>
      <c r="F29" s="14">
        <v>33.520000000000003</v>
      </c>
      <c r="G29" s="14">
        <v>8.5500000000000007</v>
      </c>
      <c r="H29" s="14">
        <v>2.87</v>
      </c>
    </row>
    <row r="30" spans="1:8" x14ac:dyDescent="0.2">
      <c r="A30" s="4" t="s">
        <v>32</v>
      </c>
      <c r="B30" s="5" t="s">
        <v>33</v>
      </c>
      <c r="C30" s="14">
        <v>14.29</v>
      </c>
      <c r="D30" s="14">
        <v>13.61</v>
      </c>
      <c r="E30" s="14">
        <v>45.26</v>
      </c>
      <c r="F30" s="14">
        <v>24.39</v>
      </c>
      <c r="G30" s="14">
        <v>11.42</v>
      </c>
      <c r="H30" s="14">
        <v>2.79</v>
      </c>
    </row>
    <row r="31" spans="1:8" x14ac:dyDescent="0.2">
      <c r="A31" s="4" t="s">
        <v>338</v>
      </c>
      <c r="B31" s="5" t="s">
        <v>339</v>
      </c>
      <c r="C31" s="14">
        <v>17.75</v>
      </c>
      <c r="D31" s="14">
        <v>30.78</v>
      </c>
      <c r="E31" s="14">
        <v>66.959999999999994</v>
      </c>
      <c r="F31" s="14">
        <v>38.5</v>
      </c>
      <c r="G31" s="14">
        <v>6.92</v>
      </c>
      <c r="H31" s="14">
        <v>2.66</v>
      </c>
    </row>
    <row r="32" spans="1:8" x14ac:dyDescent="0.2">
      <c r="A32" s="9" t="s">
        <v>90</v>
      </c>
      <c r="B32" s="10" t="s">
        <v>91</v>
      </c>
      <c r="C32" s="14">
        <v>14.5</v>
      </c>
      <c r="D32" s="14">
        <v>12.65</v>
      </c>
      <c r="E32" s="14">
        <v>40.32</v>
      </c>
      <c r="F32" s="14">
        <v>22.49</v>
      </c>
      <c r="G32" s="14">
        <v>11.79</v>
      </c>
      <c r="H32" s="14">
        <v>2.65</v>
      </c>
    </row>
    <row r="33" spans="1:8" x14ac:dyDescent="0.2">
      <c r="A33" s="4" t="s">
        <v>30</v>
      </c>
      <c r="B33" s="5" t="s">
        <v>31</v>
      </c>
      <c r="C33" s="14">
        <v>16.3</v>
      </c>
      <c r="D33" s="14">
        <v>23.83</v>
      </c>
      <c r="E33" s="14">
        <v>58.86</v>
      </c>
      <c r="F33" s="14">
        <v>33</v>
      </c>
      <c r="G33" s="14">
        <v>7.84</v>
      </c>
      <c r="H33" s="14">
        <v>2.59</v>
      </c>
    </row>
    <row r="34" spans="1:8" x14ac:dyDescent="0.2">
      <c r="A34" s="4" t="s">
        <v>124</v>
      </c>
      <c r="B34" s="5" t="s">
        <v>125</v>
      </c>
      <c r="C34" s="14">
        <v>14.3</v>
      </c>
      <c r="D34" s="14">
        <v>12.6</v>
      </c>
      <c r="E34" s="14">
        <v>36.44</v>
      </c>
      <c r="F34" s="14">
        <v>21.11</v>
      </c>
      <c r="G34" s="14">
        <v>11.51</v>
      </c>
      <c r="H34" s="14">
        <v>2.4300000000000002</v>
      </c>
    </row>
    <row r="35" spans="1:8" x14ac:dyDescent="0.2">
      <c r="A35" s="6" t="s">
        <v>116</v>
      </c>
      <c r="B35" s="8" t="s">
        <v>117</v>
      </c>
      <c r="C35" s="14">
        <v>16.149999999999999</v>
      </c>
      <c r="D35" s="14">
        <v>13.93</v>
      </c>
      <c r="E35" s="14">
        <v>44.3</v>
      </c>
      <c r="F35" s="14">
        <v>24.79</v>
      </c>
      <c r="G35" s="14">
        <v>9.57</v>
      </c>
      <c r="H35" s="14">
        <v>2.37</v>
      </c>
    </row>
    <row r="36" spans="1:8" x14ac:dyDescent="0.2">
      <c r="A36" s="4" t="s">
        <v>192</v>
      </c>
      <c r="B36" s="5" t="s">
        <v>193</v>
      </c>
      <c r="C36" s="14">
        <v>11.91</v>
      </c>
      <c r="D36" s="14">
        <v>16.07</v>
      </c>
      <c r="E36" s="14">
        <v>46.03</v>
      </c>
      <c r="F36" s="14">
        <v>24.67</v>
      </c>
      <c r="G36" s="14">
        <v>9.58</v>
      </c>
      <c r="H36" s="14">
        <v>2.36</v>
      </c>
    </row>
    <row r="37" spans="1:8" x14ac:dyDescent="0.2">
      <c r="A37" s="6" t="s">
        <v>238</v>
      </c>
      <c r="B37" s="8" t="s">
        <v>239</v>
      </c>
      <c r="C37" s="14">
        <v>13.29</v>
      </c>
      <c r="D37" s="14">
        <v>13.68</v>
      </c>
      <c r="E37" s="14">
        <v>39.21</v>
      </c>
      <c r="F37" s="14">
        <v>22.06</v>
      </c>
      <c r="G37" s="14">
        <v>10.6</v>
      </c>
      <c r="H37" s="14">
        <v>2.34</v>
      </c>
    </row>
    <row r="38" spans="1:8" x14ac:dyDescent="0.2">
      <c r="A38" s="4" t="s">
        <v>190</v>
      </c>
      <c r="B38" s="5" t="s">
        <v>191</v>
      </c>
      <c r="C38" s="14">
        <v>17.41</v>
      </c>
      <c r="D38" s="14">
        <v>19.36</v>
      </c>
      <c r="E38" s="14">
        <v>52.84</v>
      </c>
      <c r="F38" s="14">
        <v>29.87</v>
      </c>
      <c r="G38" s="14">
        <v>7.66</v>
      </c>
      <c r="H38" s="14">
        <v>2.29</v>
      </c>
    </row>
    <row r="39" spans="1:8" x14ac:dyDescent="0.2">
      <c r="A39" s="4" t="s">
        <v>310</v>
      </c>
      <c r="B39" s="5" t="s">
        <v>311</v>
      </c>
      <c r="C39" s="14">
        <v>15.03</v>
      </c>
      <c r="D39" s="14">
        <v>14.49</v>
      </c>
      <c r="E39" s="14">
        <v>45.31</v>
      </c>
      <c r="F39" s="14">
        <v>24.95</v>
      </c>
      <c r="G39" s="14">
        <v>8.84</v>
      </c>
      <c r="H39" s="14">
        <v>2.2000000000000002</v>
      </c>
    </row>
    <row r="40" spans="1:8" x14ac:dyDescent="0.2">
      <c r="A40" s="4" t="s">
        <v>312</v>
      </c>
      <c r="B40" s="5" t="s">
        <v>313</v>
      </c>
      <c r="C40" s="14">
        <v>13.43</v>
      </c>
      <c r="D40" s="14">
        <v>15.73</v>
      </c>
      <c r="E40" s="14">
        <v>39.049999999999997</v>
      </c>
      <c r="F40" s="14">
        <v>22.73</v>
      </c>
      <c r="G40" s="14">
        <v>9</v>
      </c>
      <c r="H40" s="14">
        <v>2.0499999999999998</v>
      </c>
    </row>
    <row r="41" spans="1:8" x14ac:dyDescent="0.2">
      <c r="A41" s="4" t="s">
        <v>106</v>
      </c>
      <c r="B41" s="5" t="s">
        <v>107</v>
      </c>
      <c r="C41" s="14">
        <v>16.399999999999999</v>
      </c>
      <c r="D41" s="14">
        <v>20</v>
      </c>
      <c r="E41" s="14">
        <v>53.77</v>
      </c>
      <c r="F41" s="14">
        <v>30.06</v>
      </c>
      <c r="G41" s="14">
        <v>6.78</v>
      </c>
      <c r="H41" s="14">
        <v>2.04</v>
      </c>
    </row>
    <row r="42" spans="1:8" x14ac:dyDescent="0.2">
      <c r="A42" s="4" t="s">
        <v>114</v>
      </c>
      <c r="B42" s="5" t="s">
        <v>115</v>
      </c>
      <c r="C42" s="14">
        <v>15.03</v>
      </c>
      <c r="D42" s="14">
        <v>14.65</v>
      </c>
      <c r="E42" s="14">
        <v>40.28</v>
      </c>
      <c r="F42" s="14">
        <v>23.32</v>
      </c>
      <c r="G42" s="14">
        <v>8.34</v>
      </c>
      <c r="H42" s="14">
        <v>1.94</v>
      </c>
    </row>
    <row r="43" spans="1:8" x14ac:dyDescent="0.2">
      <c r="A43" s="4" t="s">
        <v>146</v>
      </c>
      <c r="B43" s="5" t="s">
        <v>147</v>
      </c>
      <c r="C43" s="14">
        <v>13.82</v>
      </c>
      <c r="D43" s="14">
        <v>11.16</v>
      </c>
      <c r="E43" s="14">
        <v>46.66</v>
      </c>
      <c r="F43" s="14">
        <v>23.88</v>
      </c>
      <c r="G43" s="14">
        <v>7.16</v>
      </c>
      <c r="H43" s="14">
        <v>1.71</v>
      </c>
    </row>
    <row r="44" spans="1:8" x14ac:dyDescent="0.2">
      <c r="A44" s="4" t="s">
        <v>204</v>
      </c>
      <c r="B44" s="5" t="s">
        <v>205</v>
      </c>
      <c r="C44" s="14">
        <v>14.24</v>
      </c>
      <c r="D44" s="14">
        <v>17.75</v>
      </c>
      <c r="E44" s="14">
        <v>52.44</v>
      </c>
      <c r="F44" s="14">
        <v>28.14</v>
      </c>
      <c r="G44" s="14">
        <v>1.91</v>
      </c>
      <c r="H44" s="14">
        <v>0.54</v>
      </c>
    </row>
    <row r="45" spans="1:8" x14ac:dyDescent="0.2">
      <c r="A45" s="4"/>
      <c r="B45" s="5"/>
    </row>
    <row r="46" spans="1:8" x14ac:dyDescent="0.2">
      <c r="A46" s="1" t="s">
        <v>362</v>
      </c>
      <c r="B46" s="12"/>
      <c r="C46" s="15">
        <f t="shared" ref="C46:H46" si="0">MIN(C2:C44)</f>
        <v>11.91</v>
      </c>
      <c r="D46" s="15">
        <f t="shared" si="0"/>
        <v>11.16</v>
      </c>
      <c r="E46" s="15">
        <f t="shared" si="0"/>
        <v>36.44</v>
      </c>
      <c r="F46" s="15">
        <f t="shared" si="0"/>
        <v>21.11</v>
      </c>
      <c r="G46" s="15">
        <f t="shared" si="0"/>
        <v>1.91</v>
      </c>
      <c r="H46" s="15">
        <f t="shared" si="0"/>
        <v>0.54</v>
      </c>
    </row>
    <row r="47" spans="1:8" x14ac:dyDescent="0.2">
      <c r="A47" s="13" t="s">
        <v>364</v>
      </c>
      <c r="B47" s="8"/>
      <c r="C47" s="15">
        <f t="shared" ref="C47:H47" si="1">_xlfn.PERCENTILE.INC(C2:C44, 0.2)</f>
        <v>14.294</v>
      </c>
      <c r="D47" s="15">
        <f t="shared" si="1"/>
        <v>14.37</v>
      </c>
      <c r="E47" s="15">
        <f t="shared" si="1"/>
        <v>45.28</v>
      </c>
      <c r="F47" s="15">
        <f t="shared" si="1"/>
        <v>24.502000000000002</v>
      </c>
      <c r="G47" s="15">
        <f t="shared" si="1"/>
        <v>8.847999999999999</v>
      </c>
      <c r="H47" s="15">
        <f t="shared" si="1"/>
        <v>2.3639999999999999</v>
      </c>
    </row>
    <row r="48" spans="1:8" x14ac:dyDescent="0.2">
      <c r="A48" s="13" t="s">
        <v>365</v>
      </c>
      <c r="B48" s="8"/>
      <c r="C48" s="15">
        <f t="shared" ref="C48:H48" si="2">_xlfn.PERCENTILE.INC(C2:C44, 0.4)</f>
        <v>15.308</v>
      </c>
      <c r="D48" s="15">
        <f t="shared" si="2"/>
        <v>16.04</v>
      </c>
      <c r="E48" s="15">
        <f t="shared" si="2"/>
        <v>52.760000000000005</v>
      </c>
      <c r="F48" s="15">
        <f t="shared" si="2"/>
        <v>29.290000000000003</v>
      </c>
      <c r="G48" s="15">
        <f t="shared" si="2"/>
        <v>10.496</v>
      </c>
      <c r="H48" s="15">
        <f t="shared" si="2"/>
        <v>2.9180000000000001</v>
      </c>
    </row>
    <row r="49" spans="1:8" x14ac:dyDescent="0.2">
      <c r="A49" s="13" t="s">
        <v>366</v>
      </c>
      <c r="B49" s="8"/>
      <c r="C49" s="15">
        <f t="shared" ref="C49:H49" si="3">_xlfn.PERCENTILE.INC(C2:C44, 0.6)</f>
        <v>16.547999999999998</v>
      </c>
      <c r="D49" s="15">
        <f t="shared" si="3"/>
        <v>21.605999999999998</v>
      </c>
      <c r="E49" s="15">
        <f t="shared" si="3"/>
        <v>58.862000000000002</v>
      </c>
      <c r="F49" s="15">
        <f t="shared" si="3"/>
        <v>32.451999999999998</v>
      </c>
      <c r="G49" s="15">
        <f t="shared" si="3"/>
        <v>11.805999999999999</v>
      </c>
      <c r="H49" s="15">
        <f t="shared" si="3"/>
        <v>3.6399999999999997</v>
      </c>
    </row>
    <row r="50" spans="1:8" x14ac:dyDescent="0.2">
      <c r="A50" s="13" t="s">
        <v>367</v>
      </c>
      <c r="B50" s="8"/>
      <c r="C50" s="15">
        <f t="shared" ref="C50:H50" si="4">_xlfn.PERCENTILE.INC(C2:C44, 0.8)</f>
        <v>17.962</v>
      </c>
      <c r="D50" s="15">
        <f t="shared" si="4"/>
        <v>26.776</v>
      </c>
      <c r="E50" s="15">
        <f t="shared" si="4"/>
        <v>67.085999999999999</v>
      </c>
      <c r="F50" s="15">
        <f t="shared" si="4"/>
        <v>37.864000000000004</v>
      </c>
      <c r="G50" s="15">
        <f t="shared" si="4"/>
        <v>14.682</v>
      </c>
      <c r="H50" s="15">
        <f t="shared" si="4"/>
        <v>5.3560000000000008</v>
      </c>
    </row>
    <row r="51" spans="1:8" x14ac:dyDescent="0.2">
      <c r="A51" s="13" t="s">
        <v>363</v>
      </c>
      <c r="B51" s="8"/>
      <c r="C51" s="15">
        <f t="shared" ref="C51:H51" si="5">MAX(C2:C44)</f>
        <v>23.1</v>
      </c>
      <c r="D51" s="15">
        <f t="shared" si="5"/>
        <v>33.799999999999997</v>
      </c>
      <c r="E51" s="15">
        <f t="shared" si="5"/>
        <v>74.290000000000006</v>
      </c>
      <c r="F51" s="15">
        <f t="shared" si="5"/>
        <v>41.98</v>
      </c>
      <c r="G51" s="15">
        <f t="shared" si="5"/>
        <v>31.73</v>
      </c>
      <c r="H51" s="15">
        <f t="shared" si="5"/>
        <v>8.18</v>
      </c>
    </row>
    <row r="53" spans="1:8" x14ac:dyDescent="0.2">
      <c r="A53" s="16" t="s">
        <v>374</v>
      </c>
      <c r="C53" s="14">
        <f t="shared" ref="C53:G53" si="6">MEDIAN(C2:C44)</f>
        <v>16.149999999999999</v>
      </c>
      <c r="D53" s="14">
        <f t="shared" si="6"/>
        <v>20</v>
      </c>
      <c r="E53" s="14">
        <f t="shared" si="6"/>
        <v>57.68</v>
      </c>
      <c r="F53" s="14">
        <f t="shared" si="6"/>
        <v>30.18</v>
      </c>
      <c r="G53" s="14">
        <f t="shared" si="6"/>
        <v>11.51</v>
      </c>
      <c r="H53" s="14">
        <f>MEDIAN(H2:H44)</f>
        <v>3.3</v>
      </c>
    </row>
    <row r="54" spans="1:8" x14ac:dyDescent="0.2">
      <c r="A54" s="1" t="s">
        <v>375</v>
      </c>
      <c r="C54" s="14">
        <f t="shared" ref="C54:G54" si="7">AVERAGE(C2:C44)</f>
        <v>16.359999999999996</v>
      </c>
      <c r="D54" s="14">
        <f t="shared" si="7"/>
        <v>20.372093023255815</v>
      </c>
      <c r="E54" s="14">
        <f t="shared" si="7"/>
        <v>55.833720930232566</v>
      </c>
      <c r="F54" s="14">
        <f t="shared" si="7"/>
        <v>30.855581395348832</v>
      </c>
      <c r="G54" s="14">
        <f t="shared" si="7"/>
        <v>12.053255813953488</v>
      </c>
      <c r="H54" s="14">
        <f>AVERAGE(H2:H44)</f>
        <v>3.7465116279069766</v>
      </c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  <row r="59" spans="1:8" x14ac:dyDescent="0.2">
      <c r="A59" s="13"/>
    </row>
    <row r="61" spans="1:8" x14ac:dyDescent="0.2">
      <c r="A61" s="16"/>
    </row>
    <row r="62" spans="1:8" x14ac:dyDescent="0.2">
      <c r="A62" s="1"/>
      <c r="H62" s="14"/>
    </row>
    <row r="63" spans="1:8" x14ac:dyDescent="0.2">
      <c r="A63" s="13"/>
    </row>
    <row r="64" spans="1:8" x14ac:dyDescent="0.2">
      <c r="A64" s="13"/>
    </row>
    <row r="65" spans="1:8" x14ac:dyDescent="0.2">
      <c r="A65" s="13"/>
    </row>
    <row r="66" spans="1:8" x14ac:dyDescent="0.2">
      <c r="A66" s="13"/>
    </row>
    <row r="67" spans="1:8" x14ac:dyDescent="0.2">
      <c r="A67" s="13"/>
    </row>
    <row r="69" spans="1:8" x14ac:dyDescent="0.2">
      <c r="A69" s="16"/>
    </row>
    <row r="70" spans="1:8" x14ac:dyDescent="0.2">
      <c r="A70" s="1"/>
      <c r="H70" s="14"/>
    </row>
    <row r="71" spans="1:8" x14ac:dyDescent="0.2">
      <c r="A71" s="13"/>
    </row>
    <row r="72" spans="1:8" x14ac:dyDescent="0.2">
      <c r="A72" s="13"/>
    </row>
    <row r="73" spans="1:8" x14ac:dyDescent="0.2">
      <c r="A73" s="13"/>
    </row>
    <row r="74" spans="1:8" x14ac:dyDescent="0.2">
      <c r="A74" s="13"/>
    </row>
    <row r="75" spans="1:8" x14ac:dyDescent="0.2">
      <c r="A75" s="13"/>
    </row>
    <row r="77" spans="1:8" x14ac:dyDescent="0.2">
      <c r="A77" s="16"/>
    </row>
    <row r="78" spans="1:8" x14ac:dyDescent="0.2">
      <c r="A78" s="1"/>
      <c r="H78" s="14"/>
    </row>
    <row r="79" spans="1:8" x14ac:dyDescent="0.2">
      <c r="A79" s="13"/>
    </row>
    <row r="80" spans="1:8" x14ac:dyDescent="0.2">
      <c r="A80" s="13"/>
    </row>
    <row r="81" spans="1:8" x14ac:dyDescent="0.2">
      <c r="A81" s="13"/>
    </row>
    <row r="82" spans="1:8" x14ac:dyDescent="0.2">
      <c r="A82" s="13"/>
    </row>
    <row r="83" spans="1:8" x14ac:dyDescent="0.2">
      <c r="A83" s="13"/>
    </row>
    <row r="85" spans="1:8" x14ac:dyDescent="0.2">
      <c r="A85" s="16"/>
    </row>
    <row r="86" spans="1:8" x14ac:dyDescent="0.2">
      <c r="A86" s="1"/>
      <c r="H86" s="14"/>
    </row>
    <row r="87" spans="1:8" x14ac:dyDescent="0.2">
      <c r="A87" s="13"/>
    </row>
    <row r="88" spans="1:8" x14ac:dyDescent="0.2">
      <c r="A88" s="13"/>
    </row>
    <row r="89" spans="1:8" x14ac:dyDescent="0.2">
      <c r="A89" s="13"/>
    </row>
    <row r="90" spans="1:8" x14ac:dyDescent="0.2">
      <c r="A90" s="13"/>
    </row>
    <row r="91" spans="1:8" x14ac:dyDescent="0.2">
      <c r="A91" s="13"/>
    </row>
  </sheetData>
  <sortState ref="A2:H44">
    <sortCondition descending="1" ref="H2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8"/>
  <sheetViews>
    <sheetView workbookViewId="0"/>
  </sheetViews>
  <sheetFormatPr baseColWidth="10" defaultColWidth="11.44140625" defaultRowHeight="10.199999999999999" x14ac:dyDescent="0.2"/>
  <cols>
    <col min="1" max="1" width="22.33203125" style="11" bestFit="1" customWidth="1"/>
    <col min="2" max="2" width="4.44140625" style="11" bestFit="1" customWidth="1"/>
    <col min="3" max="3" width="10" style="11" bestFit="1" customWidth="1"/>
    <col min="4" max="4" width="11.88671875" style="11" bestFit="1" customWidth="1"/>
    <col min="5" max="5" width="10.33203125" style="11" bestFit="1" customWidth="1"/>
    <col min="6" max="6" width="9.6640625" style="11" bestFit="1" customWidth="1"/>
    <col min="7" max="7" width="7.88671875" style="11" bestFit="1" customWidth="1"/>
    <col min="8" max="16384" width="11.44140625" style="11"/>
  </cols>
  <sheetData>
    <row r="1" spans="1:8" x14ac:dyDescent="0.2">
      <c r="A1" s="1" t="s">
        <v>0</v>
      </c>
      <c r="B1" s="2" t="s">
        <v>1</v>
      </c>
      <c r="C1" s="3" t="s">
        <v>373</v>
      </c>
      <c r="D1" s="3" t="s">
        <v>368</v>
      </c>
      <c r="E1" s="3" t="s">
        <v>369</v>
      </c>
      <c r="F1" s="3" t="s">
        <v>370</v>
      </c>
      <c r="G1" s="3" t="s">
        <v>371</v>
      </c>
      <c r="H1" s="3" t="s">
        <v>372</v>
      </c>
    </row>
    <row r="2" spans="1:8" x14ac:dyDescent="0.2">
      <c r="A2" s="4" t="s">
        <v>352</v>
      </c>
      <c r="B2" s="5" t="s">
        <v>353</v>
      </c>
      <c r="C2" s="14">
        <v>35.32</v>
      </c>
      <c r="D2" s="14">
        <v>50.66</v>
      </c>
      <c r="E2" s="14">
        <v>84.36</v>
      </c>
      <c r="F2" s="14">
        <v>56.78</v>
      </c>
      <c r="G2" s="14">
        <v>99.88</v>
      </c>
      <c r="H2" s="14">
        <v>56.71</v>
      </c>
    </row>
    <row r="3" spans="1:8" x14ac:dyDescent="0.2">
      <c r="A3" s="4" t="s">
        <v>326</v>
      </c>
      <c r="B3" s="5" t="s">
        <v>327</v>
      </c>
      <c r="C3" s="14">
        <v>28.19</v>
      </c>
      <c r="D3" s="14">
        <v>35.47</v>
      </c>
      <c r="E3" s="14">
        <v>79.92</v>
      </c>
      <c r="F3" s="14">
        <v>47.86</v>
      </c>
      <c r="G3" s="14">
        <v>61.41</v>
      </c>
      <c r="H3" s="14">
        <v>29.39</v>
      </c>
    </row>
    <row r="4" spans="1:8" x14ac:dyDescent="0.2">
      <c r="A4" s="4" t="s">
        <v>296</v>
      </c>
      <c r="B4" s="5" t="s">
        <v>297</v>
      </c>
      <c r="C4" s="14">
        <v>46.37</v>
      </c>
      <c r="D4" s="14">
        <v>55</v>
      </c>
      <c r="E4" s="14">
        <v>80.95</v>
      </c>
      <c r="F4" s="14">
        <v>60.77</v>
      </c>
      <c r="G4" s="14">
        <v>48.31</v>
      </c>
      <c r="H4" s="14">
        <v>29.36</v>
      </c>
    </row>
    <row r="5" spans="1:8" x14ac:dyDescent="0.2">
      <c r="A5" s="4" t="s">
        <v>246</v>
      </c>
      <c r="B5" s="5" t="s">
        <v>247</v>
      </c>
      <c r="C5" s="14">
        <v>55.45</v>
      </c>
      <c r="D5" s="14">
        <v>62.88</v>
      </c>
      <c r="E5" s="14">
        <v>86.21</v>
      </c>
      <c r="F5" s="14">
        <v>68.180000000000007</v>
      </c>
      <c r="G5" s="14">
        <v>32.54</v>
      </c>
      <c r="H5" s="14">
        <v>22.18</v>
      </c>
    </row>
    <row r="6" spans="1:8" x14ac:dyDescent="0.2">
      <c r="A6" s="4" t="s">
        <v>112</v>
      </c>
      <c r="B6" s="5" t="s">
        <v>113</v>
      </c>
      <c r="C6" s="14">
        <v>21.54</v>
      </c>
      <c r="D6" s="14">
        <v>38.92</v>
      </c>
      <c r="E6" s="14">
        <v>78.760000000000005</v>
      </c>
      <c r="F6" s="14">
        <v>46.41</v>
      </c>
      <c r="G6" s="14">
        <v>38.43</v>
      </c>
      <c r="H6" s="14">
        <v>17.829999999999998</v>
      </c>
    </row>
    <row r="7" spans="1:8" x14ac:dyDescent="0.2">
      <c r="A7" s="4" t="s">
        <v>172</v>
      </c>
      <c r="B7" s="5" t="s">
        <v>173</v>
      </c>
      <c r="C7" s="14">
        <v>40.53</v>
      </c>
      <c r="D7" s="14">
        <v>49.02</v>
      </c>
      <c r="E7" s="14">
        <v>82.56</v>
      </c>
      <c r="F7" s="14">
        <v>57.37</v>
      </c>
      <c r="G7" s="14">
        <v>25.52</v>
      </c>
      <c r="H7" s="14">
        <v>14.64</v>
      </c>
    </row>
    <row r="8" spans="1:8" x14ac:dyDescent="0.2">
      <c r="A8" s="4" t="s">
        <v>110</v>
      </c>
      <c r="B8" s="5" t="s">
        <v>111</v>
      </c>
      <c r="C8" s="14">
        <v>34.11</v>
      </c>
      <c r="D8" s="14">
        <v>46.93</v>
      </c>
      <c r="E8" s="14">
        <v>72.11</v>
      </c>
      <c r="F8" s="14">
        <v>51.05</v>
      </c>
      <c r="G8" s="14">
        <v>14.72</v>
      </c>
      <c r="H8" s="14">
        <v>7.52</v>
      </c>
    </row>
    <row r="9" spans="1:8" x14ac:dyDescent="0.2">
      <c r="A9" s="4" t="s">
        <v>276</v>
      </c>
      <c r="B9" s="5" t="s">
        <v>277</v>
      </c>
      <c r="C9" s="14">
        <v>25.52</v>
      </c>
      <c r="D9" s="14">
        <v>37.270000000000003</v>
      </c>
      <c r="E9" s="14">
        <v>79.7</v>
      </c>
      <c r="F9" s="14">
        <v>47.5</v>
      </c>
      <c r="G9" s="14">
        <v>13.04</v>
      </c>
      <c r="H9" s="14">
        <v>6.19</v>
      </c>
    </row>
    <row r="10" spans="1:8" x14ac:dyDescent="0.2">
      <c r="A10" s="6" t="s">
        <v>230</v>
      </c>
      <c r="B10" s="8" t="s">
        <v>231</v>
      </c>
      <c r="C10" s="14">
        <v>15.45</v>
      </c>
      <c r="D10" s="14">
        <v>18.53</v>
      </c>
      <c r="E10" s="14">
        <v>45.06</v>
      </c>
      <c r="F10" s="14">
        <v>26.35</v>
      </c>
      <c r="G10" s="14">
        <v>17.72</v>
      </c>
      <c r="H10" s="14">
        <v>4.67</v>
      </c>
    </row>
    <row r="11" spans="1:8" x14ac:dyDescent="0.2">
      <c r="A11" s="6" t="s">
        <v>16</v>
      </c>
      <c r="B11" s="5" t="s">
        <v>17</v>
      </c>
      <c r="C11" s="14">
        <v>14.84</v>
      </c>
      <c r="D11" s="14">
        <v>15.85</v>
      </c>
      <c r="E11" s="14">
        <v>43.65</v>
      </c>
      <c r="F11" s="14">
        <v>24.78</v>
      </c>
      <c r="G11" s="14">
        <v>18.13</v>
      </c>
      <c r="H11" s="14">
        <v>4.49</v>
      </c>
    </row>
    <row r="12" spans="1:8" x14ac:dyDescent="0.2">
      <c r="A12" s="4"/>
      <c r="B12" s="5"/>
    </row>
    <row r="13" spans="1:8" x14ac:dyDescent="0.2">
      <c r="A13" s="1" t="s">
        <v>362</v>
      </c>
      <c r="B13" s="12"/>
      <c r="C13" s="15">
        <f t="shared" ref="C13:G13" si="0">MIN(C2:C11)</f>
        <v>14.84</v>
      </c>
      <c r="D13" s="15">
        <f t="shared" si="0"/>
        <v>15.85</v>
      </c>
      <c r="E13" s="15">
        <f t="shared" si="0"/>
        <v>43.65</v>
      </c>
      <c r="F13" s="15">
        <f t="shared" si="0"/>
        <v>24.78</v>
      </c>
      <c r="G13" s="15">
        <f t="shared" si="0"/>
        <v>13.04</v>
      </c>
      <c r="H13" s="15">
        <f>MIN(H2:H11)</f>
        <v>4.49</v>
      </c>
    </row>
    <row r="14" spans="1:8" x14ac:dyDescent="0.2">
      <c r="A14" s="13" t="s">
        <v>364</v>
      </c>
      <c r="B14" s="8"/>
      <c r="C14" s="15">
        <f t="shared" ref="C14:G14" si="1">_xlfn.PERCENTILE.INC(C2:C11, 0.2)</f>
        <v>20.321999999999999</v>
      </c>
      <c r="D14" s="15">
        <f t="shared" si="1"/>
        <v>32.081999999999994</v>
      </c>
      <c r="E14" s="15">
        <f t="shared" si="1"/>
        <v>66.699999999999989</v>
      </c>
      <c r="F14" s="15">
        <f t="shared" si="1"/>
        <v>42.397999999999996</v>
      </c>
      <c r="G14" s="15">
        <f t="shared" si="1"/>
        <v>17.119999999999997</v>
      </c>
      <c r="H14" s="15">
        <f>_xlfn.PERCENTILE.INC(H2:H11, 0.2)</f>
        <v>5.8860000000000001</v>
      </c>
    </row>
    <row r="15" spans="1:8" x14ac:dyDescent="0.2">
      <c r="A15" s="13" t="s">
        <v>365</v>
      </c>
      <c r="B15" s="8"/>
      <c r="C15" s="15">
        <f t="shared" ref="C15:G15" si="2">_xlfn.PERCENTILE.INC(C2:C11, 0.4)</f>
        <v>27.122</v>
      </c>
      <c r="D15" s="15">
        <f t="shared" si="2"/>
        <v>38.260000000000005</v>
      </c>
      <c r="E15" s="15">
        <f t="shared" si="2"/>
        <v>79.323999999999998</v>
      </c>
      <c r="F15" s="15">
        <f t="shared" si="2"/>
        <v>47.716000000000001</v>
      </c>
      <c r="G15" s="15">
        <f t="shared" si="2"/>
        <v>22.563999999999997</v>
      </c>
      <c r="H15" s="15">
        <f>_xlfn.PERCENTILE.INC(H2:H11, 0.4)</f>
        <v>11.791999999999998</v>
      </c>
    </row>
    <row r="16" spans="1:8" x14ac:dyDescent="0.2">
      <c r="A16" s="13" t="s">
        <v>366</v>
      </c>
      <c r="B16" s="8"/>
      <c r="C16" s="15">
        <f t="shared" ref="C16:G16" si="3">_xlfn.PERCENTILE.INC(C2:C11, 0.6)</f>
        <v>34.594000000000001</v>
      </c>
      <c r="D16" s="15">
        <f t="shared" si="3"/>
        <v>47.765999999999998</v>
      </c>
      <c r="E16" s="15">
        <f t="shared" si="3"/>
        <v>80.332000000000008</v>
      </c>
      <c r="F16" s="15">
        <f t="shared" si="3"/>
        <v>53.341999999999999</v>
      </c>
      <c r="G16" s="15">
        <f t="shared" si="3"/>
        <v>34.895999999999994</v>
      </c>
      <c r="H16" s="15">
        <f t="shared" ref="H16" si="4">_xlfn.PERCENTILE.INC(H2:H11, 0.6)</f>
        <v>19.569999999999997</v>
      </c>
    </row>
    <row r="17" spans="1:8" x14ac:dyDescent="0.2">
      <c r="A17" s="13" t="s">
        <v>367</v>
      </c>
      <c r="B17" s="8"/>
      <c r="C17" s="15">
        <f t="shared" ref="C17:G17" si="5">_xlfn.PERCENTILE.INC(C2:C11, 0.8)</f>
        <v>41.697999999999993</v>
      </c>
      <c r="D17" s="15">
        <f t="shared" si="5"/>
        <v>51.527999999999992</v>
      </c>
      <c r="E17" s="15">
        <f t="shared" si="5"/>
        <v>82.92</v>
      </c>
      <c r="F17" s="15">
        <f t="shared" si="5"/>
        <v>58.05</v>
      </c>
      <c r="G17" s="15">
        <f t="shared" si="5"/>
        <v>50.929999999999993</v>
      </c>
      <c r="H17" s="15">
        <f t="shared" ref="H17" si="6">_xlfn.PERCENTILE.INC(H2:H11, 0.8)</f>
        <v>29.366</v>
      </c>
    </row>
    <row r="18" spans="1:8" x14ac:dyDescent="0.2">
      <c r="A18" s="13" t="s">
        <v>363</v>
      </c>
      <c r="B18" s="8"/>
      <c r="C18" s="15">
        <f t="shared" ref="C18:G18" si="7">MAX(C2:C11)</f>
        <v>55.45</v>
      </c>
      <c r="D18" s="15">
        <f t="shared" si="7"/>
        <v>62.88</v>
      </c>
      <c r="E18" s="15">
        <f t="shared" si="7"/>
        <v>86.21</v>
      </c>
      <c r="F18" s="15">
        <f t="shared" si="7"/>
        <v>68.180000000000007</v>
      </c>
      <c r="G18" s="15">
        <f t="shared" si="7"/>
        <v>99.88</v>
      </c>
      <c r="H18" s="15">
        <f t="shared" ref="H18" si="8">MAX(H2:H11)</f>
        <v>56.71</v>
      </c>
    </row>
    <row r="20" spans="1:8" x14ac:dyDescent="0.2">
      <c r="A20" s="16" t="s">
        <v>374</v>
      </c>
      <c r="C20" s="14">
        <f t="shared" ref="C20:G20" si="9">MEDIAN(C2:C11)</f>
        <v>31.15</v>
      </c>
      <c r="D20" s="14">
        <f t="shared" si="9"/>
        <v>42.924999999999997</v>
      </c>
      <c r="E20" s="14">
        <f t="shared" si="9"/>
        <v>79.81</v>
      </c>
      <c r="F20" s="14">
        <f t="shared" si="9"/>
        <v>49.454999999999998</v>
      </c>
      <c r="G20" s="14">
        <f t="shared" si="9"/>
        <v>29.03</v>
      </c>
      <c r="H20" s="14">
        <f>MEDIAN(H2:H11)</f>
        <v>16.234999999999999</v>
      </c>
    </row>
    <row r="21" spans="1:8" x14ac:dyDescent="0.2">
      <c r="A21" s="1" t="s">
        <v>375</v>
      </c>
      <c r="C21" s="14">
        <f t="shared" ref="C21:G21" si="10">AVERAGE(C2:C11)</f>
        <v>31.731999999999992</v>
      </c>
      <c r="D21" s="14">
        <f t="shared" si="10"/>
        <v>41.052999999999997</v>
      </c>
      <c r="E21" s="14">
        <f t="shared" si="10"/>
        <v>73.328000000000003</v>
      </c>
      <c r="F21" s="14">
        <f t="shared" si="10"/>
        <v>48.705000000000005</v>
      </c>
      <c r="G21" s="14">
        <f t="shared" si="10"/>
        <v>36.970000000000006</v>
      </c>
      <c r="H21" s="14">
        <f>AVERAGE(H2:H11)</f>
        <v>19.297999999999995</v>
      </c>
    </row>
    <row r="22" spans="1:8" x14ac:dyDescent="0.2">
      <c r="A22" s="13"/>
    </row>
    <row r="23" spans="1:8" x14ac:dyDescent="0.2">
      <c r="A23" s="13"/>
    </row>
    <row r="24" spans="1:8" x14ac:dyDescent="0.2">
      <c r="A24" s="13"/>
    </row>
    <row r="25" spans="1:8" x14ac:dyDescent="0.2">
      <c r="A25" s="13"/>
    </row>
    <row r="26" spans="1:8" x14ac:dyDescent="0.2">
      <c r="A26" s="13"/>
    </row>
    <row r="28" spans="1:8" x14ac:dyDescent="0.2">
      <c r="A28" s="16"/>
    </row>
    <row r="29" spans="1:8" x14ac:dyDescent="0.2">
      <c r="A29" s="1"/>
      <c r="H29" s="14"/>
    </row>
    <row r="30" spans="1:8" x14ac:dyDescent="0.2">
      <c r="A30" s="13"/>
    </row>
    <row r="31" spans="1:8" x14ac:dyDescent="0.2">
      <c r="A31" s="13"/>
    </row>
    <row r="32" spans="1:8" x14ac:dyDescent="0.2">
      <c r="A32" s="13"/>
    </row>
    <row r="33" spans="1:8" x14ac:dyDescent="0.2">
      <c r="A33" s="13"/>
    </row>
    <row r="34" spans="1:8" x14ac:dyDescent="0.2">
      <c r="A34" s="13"/>
    </row>
    <row r="36" spans="1:8" x14ac:dyDescent="0.2">
      <c r="A36" s="16"/>
    </row>
    <row r="37" spans="1:8" x14ac:dyDescent="0.2">
      <c r="A37" s="1"/>
      <c r="H37" s="14"/>
    </row>
    <row r="38" spans="1:8" x14ac:dyDescent="0.2">
      <c r="A38" s="13"/>
    </row>
    <row r="39" spans="1:8" x14ac:dyDescent="0.2">
      <c r="A39" s="13"/>
    </row>
    <row r="40" spans="1:8" x14ac:dyDescent="0.2">
      <c r="A40" s="13"/>
    </row>
    <row r="41" spans="1:8" x14ac:dyDescent="0.2">
      <c r="A41" s="13"/>
    </row>
    <row r="42" spans="1:8" x14ac:dyDescent="0.2">
      <c r="A42" s="13"/>
    </row>
    <row r="44" spans="1:8" x14ac:dyDescent="0.2">
      <c r="A44" s="16"/>
    </row>
    <row r="45" spans="1:8" x14ac:dyDescent="0.2">
      <c r="A45" s="1"/>
      <c r="H45" s="14"/>
    </row>
    <row r="46" spans="1:8" x14ac:dyDescent="0.2">
      <c r="A46" s="13"/>
    </row>
    <row r="47" spans="1:8" x14ac:dyDescent="0.2">
      <c r="A47" s="13"/>
    </row>
    <row r="48" spans="1:8" x14ac:dyDescent="0.2">
      <c r="A48" s="13"/>
    </row>
    <row r="49" spans="1:8" x14ac:dyDescent="0.2">
      <c r="A49" s="13"/>
    </row>
    <row r="50" spans="1:8" x14ac:dyDescent="0.2">
      <c r="A50" s="13"/>
    </row>
    <row r="52" spans="1:8" x14ac:dyDescent="0.2">
      <c r="A52" s="16"/>
    </row>
    <row r="53" spans="1:8" x14ac:dyDescent="0.2">
      <c r="A53" s="1"/>
      <c r="H53" s="14"/>
    </row>
    <row r="54" spans="1:8" x14ac:dyDescent="0.2">
      <c r="A54" s="13"/>
    </row>
    <row r="55" spans="1:8" x14ac:dyDescent="0.2">
      <c r="A55" s="13"/>
    </row>
    <row r="56" spans="1:8" x14ac:dyDescent="0.2">
      <c r="A56" s="13"/>
    </row>
    <row r="57" spans="1:8" x14ac:dyDescent="0.2">
      <c r="A57" s="13"/>
    </row>
    <row r="58" spans="1:8" x14ac:dyDescent="0.2">
      <c r="A58" s="13"/>
    </row>
  </sheetData>
  <sortState ref="A2:H11">
    <sortCondition descending="1" ref="H2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Übersicht</vt:lpstr>
      <vt:lpstr>Africa</vt:lpstr>
      <vt:lpstr>America</vt:lpstr>
      <vt:lpstr>Asia</vt:lpstr>
      <vt:lpstr>Europe</vt:lpstr>
      <vt:lpstr>Oceania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Weller, Daniel</dc:creator>
  <cp:lastModifiedBy>LKirch</cp:lastModifiedBy>
  <dcterms:created xsi:type="dcterms:W3CDTF">2019-04-18T17:45:27Z</dcterms:created>
  <dcterms:modified xsi:type="dcterms:W3CDTF">2019-09-10T17:42:46Z</dcterms:modified>
</cp:coreProperties>
</file>